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4" r:id="rId1"/>
    <sheet name="利润表" sheetId="2" r:id="rId2"/>
    <sheet name="现金流量表" sheetId="3" r:id="rId3"/>
    <sheet name="所有者权益变动表" sheetId="1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U12" i="1" l="1"/>
  <c r="U14" i="1"/>
  <c r="U16" i="1"/>
  <c r="U18" i="1"/>
  <c r="U20" i="1"/>
  <c r="U22" i="1"/>
  <c r="U24" i="1"/>
  <c r="U26" i="1"/>
  <c r="U28" i="1"/>
  <c r="U30" i="1"/>
  <c r="U32" i="1"/>
  <c r="U34" i="1"/>
  <c r="U36" i="1"/>
  <c r="U38" i="1"/>
  <c r="T34" i="1"/>
  <c r="S34" i="1"/>
  <c r="R34" i="1"/>
  <c r="Q34" i="1"/>
  <c r="P34" i="1"/>
  <c r="O34" i="1"/>
  <c r="M34" i="1"/>
  <c r="K34" i="1"/>
  <c r="J34" i="1"/>
  <c r="I34" i="1"/>
  <c r="H34" i="1"/>
  <c r="G34" i="1"/>
  <c r="F34" i="1"/>
  <c r="E34" i="1"/>
  <c r="D34" i="1"/>
  <c r="T29" i="1"/>
  <c r="S29" i="1"/>
  <c r="R29" i="1"/>
  <c r="Q29" i="1"/>
  <c r="P29" i="1"/>
  <c r="O29" i="1"/>
  <c r="N29" i="1"/>
  <c r="K29" i="1"/>
  <c r="J29" i="1"/>
  <c r="I29" i="1"/>
  <c r="F29" i="1"/>
  <c r="T25" i="1"/>
  <c r="S25" i="1"/>
  <c r="R25" i="1"/>
  <c r="Q25" i="1"/>
  <c r="P25" i="1"/>
  <c r="O25" i="1"/>
  <c r="N25" i="1"/>
  <c r="M25" i="1"/>
  <c r="K25" i="1"/>
  <c r="J25" i="1"/>
  <c r="I25" i="1"/>
  <c r="H25" i="1"/>
  <c r="G25" i="1"/>
  <c r="F25" i="1"/>
  <c r="D25" i="1"/>
  <c r="T24" i="1"/>
  <c r="R24" i="1"/>
  <c r="P24" i="1"/>
  <c r="N24" i="1"/>
  <c r="M24" i="1"/>
  <c r="G24" i="1"/>
  <c r="D24" i="1"/>
  <c r="T18" i="1"/>
  <c r="S18" i="1"/>
  <c r="R18" i="1"/>
  <c r="K18" i="1"/>
  <c r="J18" i="1"/>
  <c r="I18" i="1"/>
  <c r="N16" i="1"/>
  <c r="D16" i="1"/>
  <c r="T15" i="1"/>
  <c r="S15" i="1"/>
  <c r="R15" i="1"/>
  <c r="Q15" i="1"/>
  <c r="P15" i="1"/>
  <c r="O15" i="1"/>
  <c r="N15" i="1"/>
  <c r="M15" i="1"/>
  <c r="D15" i="1"/>
  <c r="I25" i="3"/>
  <c r="D24" i="3"/>
  <c r="I23" i="3"/>
  <c r="I21" i="3"/>
  <c r="I20" i="3"/>
  <c r="D19" i="3"/>
  <c r="D18" i="3"/>
  <c r="I15" i="3"/>
  <c r="D11" i="3"/>
  <c r="I9" i="3"/>
  <c r="I8" i="3"/>
  <c r="I23" i="2"/>
  <c r="D18" i="2"/>
  <c r="I16" i="2"/>
  <c r="I14" i="2"/>
  <c r="I11" i="2"/>
  <c r="D7" i="2"/>
  <c r="D6" i="2"/>
  <c r="I49" i="4"/>
  <c r="D49" i="4"/>
  <c r="I48" i="4"/>
  <c r="I46" i="4"/>
</calcChain>
</file>

<file path=xl/sharedStrings.xml><?xml version="1.0" encoding="utf-8"?>
<sst xmlns="http://schemas.openxmlformats.org/spreadsheetml/2006/main" count="464" uniqueCount="224">
  <si>
    <t>资产负债表</t>
  </si>
  <si>
    <t>纳税人识别号：</t>
  </si>
  <si>
    <t>资产负债表日：</t>
  </si>
  <si>
    <t>保险01表</t>
  </si>
  <si>
    <t>纳税人名称：</t>
  </si>
  <si>
    <t>税款所属期：</t>
  </si>
  <si>
    <t>至</t>
  </si>
  <si>
    <t>金额单位：元</t>
  </si>
  <si>
    <t>项目</t>
  </si>
  <si>
    <t>行次</t>
  </si>
  <si>
    <t>年初数</t>
  </si>
  <si>
    <t>年末数</t>
  </si>
  <si>
    <t>资产：</t>
  </si>
  <si>
    <t>负债:</t>
  </si>
  <si>
    <t xml:space="preserve">   货币资金</t>
  </si>
  <si>
    <t xml:space="preserve">    短期借款</t>
  </si>
  <si>
    <t xml:space="preserve">   拆出资金</t>
  </si>
  <si>
    <t xml:space="preserve">    拆入资金</t>
  </si>
  <si>
    <t xml:space="preserve">   交易性金融资产</t>
  </si>
  <si>
    <t xml:space="preserve">    交易性金融负债</t>
  </si>
  <si>
    <t xml:space="preserve">   衍生金融资产</t>
  </si>
  <si>
    <t xml:space="preserve">    衍生金融负债</t>
  </si>
  <si>
    <t xml:space="preserve">   买入返售金融资产</t>
  </si>
  <si>
    <t xml:space="preserve">    卖出回购金融资产款</t>
  </si>
  <si>
    <t xml:space="preserve">   应收利息</t>
  </si>
  <si>
    <t xml:space="preserve">    预收保费</t>
  </si>
  <si>
    <t xml:space="preserve">   应收保费</t>
  </si>
  <si>
    <t xml:space="preserve">    应付手续费及佣金</t>
  </si>
  <si>
    <t xml:space="preserve">   应收代位追偿款</t>
  </si>
  <si>
    <t xml:space="preserve">    应付分保账款</t>
  </si>
  <si>
    <t xml:space="preserve">   应收分保账款</t>
  </si>
  <si>
    <t xml:space="preserve">    应付职工薪酬</t>
  </si>
  <si>
    <t xml:space="preserve">   应收分保未到期责任准备金</t>
  </si>
  <si>
    <t xml:space="preserve">    应交税费</t>
  </si>
  <si>
    <t xml:space="preserve">   应收分保未决赔款准备金</t>
  </si>
  <si>
    <t xml:space="preserve">    应付赔付款</t>
  </si>
  <si>
    <t xml:space="preserve">   应收分保寿险责任准备金</t>
  </si>
  <si>
    <t xml:space="preserve">    应付保单红利</t>
  </si>
  <si>
    <t xml:space="preserve">   应收分保长期健康险责任准备金</t>
  </si>
  <si>
    <t xml:space="preserve">    其他应付款</t>
  </si>
  <si>
    <t xml:space="preserve">   保户质押贷款</t>
  </si>
  <si>
    <t xml:space="preserve">    保户储金及投资款</t>
  </si>
  <si>
    <t xml:space="preserve">   预付赔付款</t>
  </si>
  <si>
    <t xml:space="preserve">    未到期责任准备金</t>
  </si>
  <si>
    <t xml:space="preserve">   其他应收款</t>
  </si>
  <si>
    <t xml:space="preserve">    未决赔款准备金</t>
  </si>
  <si>
    <t xml:space="preserve">   定期存款</t>
  </si>
  <si>
    <t xml:space="preserve">    寿险责任准备金</t>
  </si>
  <si>
    <t xml:space="preserve">   可供出售金融资产</t>
  </si>
  <si>
    <t xml:space="preserve">    长期健康险责任准备金</t>
  </si>
  <si>
    <t xml:space="preserve">   持有至到期投资</t>
  </si>
  <si>
    <t xml:space="preserve">    长期借款</t>
  </si>
  <si>
    <t xml:space="preserve">   长期股权投资</t>
  </si>
  <si>
    <t xml:space="preserve">    应付债券</t>
  </si>
  <si>
    <t xml:space="preserve">   存出资本保证金</t>
  </si>
  <si>
    <t xml:space="preserve">    独立账户负债</t>
  </si>
  <si>
    <t xml:space="preserve">   贷款</t>
  </si>
  <si>
    <t xml:space="preserve">    递延所得税负债</t>
  </si>
  <si>
    <t xml:space="preserve">   投资性房地产</t>
  </si>
  <si>
    <t xml:space="preserve">    其他负债</t>
  </si>
  <si>
    <t xml:space="preserve">   固定资产</t>
  </si>
  <si>
    <t>负债合计</t>
  </si>
  <si>
    <t xml:space="preserve">   在建工程</t>
  </si>
  <si>
    <t>所有者权益（或股东权益）：</t>
  </si>
  <si>
    <t xml:space="preserve">   固定资产清理</t>
  </si>
  <si>
    <t xml:space="preserve">    实收资本（或股本）</t>
  </si>
  <si>
    <t xml:space="preserve">   无形资产</t>
  </si>
  <si>
    <t xml:space="preserve">    国家资本</t>
  </si>
  <si>
    <t xml:space="preserve">   商誉</t>
  </si>
  <si>
    <t xml:space="preserve">    集体资本</t>
  </si>
  <si>
    <t xml:space="preserve">   长期待摊费用</t>
  </si>
  <si>
    <t xml:space="preserve">    法人资本</t>
  </si>
  <si>
    <t xml:space="preserve">   抵债资产</t>
  </si>
  <si>
    <t xml:space="preserve">    其中：国有法人资本</t>
  </si>
  <si>
    <t xml:space="preserve">   独立账户资产</t>
  </si>
  <si>
    <t xml:space="preserve">    个人资本</t>
  </si>
  <si>
    <t xml:space="preserve">   递延所得税资产</t>
  </si>
  <si>
    <t xml:space="preserve">    外商资本</t>
  </si>
  <si>
    <t xml:space="preserve">   其他资产</t>
  </si>
  <si>
    <t xml:space="preserve">    资本公积</t>
  </si>
  <si>
    <t xml:space="preserve">    减：库存股</t>
  </si>
  <si>
    <t xml:space="preserve">    盈余公积</t>
  </si>
  <si>
    <t xml:space="preserve">    一般风险准备</t>
  </si>
  <si>
    <t xml:space="preserve">    未分配利润</t>
  </si>
  <si>
    <t xml:space="preserve">    外币报表折算差额</t>
  </si>
  <si>
    <t>归属于母公司所有者权益合计</t>
  </si>
  <si>
    <t xml:space="preserve">    少数股东权益</t>
  </si>
  <si>
    <t>所有者权益（或股东权益）总计</t>
  </si>
  <si>
    <t>资产总计</t>
  </si>
  <si>
    <t>负债和所有者权益（或股东权益）总计</t>
  </si>
  <si>
    <t>利润表</t>
  </si>
  <si>
    <t>报送日期：</t>
  </si>
  <si>
    <t>保险02表</t>
  </si>
  <si>
    <t>上年数</t>
  </si>
  <si>
    <t>本年数</t>
  </si>
  <si>
    <t>一、营业收入</t>
  </si>
  <si>
    <t>（七）手续费及佣金支出</t>
  </si>
  <si>
    <t>（一）已赚保费</t>
  </si>
  <si>
    <t>（八）业务及管理费</t>
  </si>
  <si>
    <t xml:space="preserve">        保险业务收入</t>
  </si>
  <si>
    <t xml:space="preserve">      减：摊回分保费用</t>
  </si>
  <si>
    <t xml:space="preserve">           其中：分保费收入</t>
  </si>
  <si>
    <t>（九）其他业务成本</t>
  </si>
  <si>
    <t xml:space="preserve">        减：分出保费</t>
  </si>
  <si>
    <t>（十）资产减值损失</t>
  </si>
  <si>
    <t xml:space="preserve">            提取未到期责任准备金</t>
  </si>
  <si>
    <t>三、营业利润（亏损以“-”号填列）</t>
  </si>
  <si>
    <t>（二）投资收益（损失以“-”号填列）</t>
  </si>
  <si>
    <t xml:space="preserve">      加：营业外收入</t>
  </si>
  <si>
    <t xml:space="preserve">      其中：对联营企业和合营企业的投资收益</t>
  </si>
  <si>
    <t xml:space="preserve">      减：营业外支出</t>
  </si>
  <si>
    <t>（三）公允价值变动收益（损失以“-”号填列）</t>
  </si>
  <si>
    <t>四、利润总额（亏损总额以“-”号填列）</t>
  </si>
  <si>
    <t>（四）其他收入</t>
  </si>
  <si>
    <t xml:space="preserve">      减：所得税费用</t>
  </si>
  <si>
    <t xml:space="preserve">        汇兑收益（损失以“-”号填列）</t>
  </si>
  <si>
    <t>五、净利润（净亏损以“-”号填列）</t>
  </si>
  <si>
    <t xml:space="preserve">        其他业务收入</t>
  </si>
  <si>
    <t xml:space="preserve">      归属于母公司所有者的净利润</t>
  </si>
  <si>
    <t>二、营业支出</t>
  </si>
  <si>
    <t xml:space="preserve">      少数股东损益</t>
  </si>
  <si>
    <t>（一）退保金</t>
  </si>
  <si>
    <t>六、每股收益：</t>
  </si>
  <si>
    <t>——</t>
  </si>
  <si>
    <t>（二）赔付支出</t>
  </si>
  <si>
    <t>（一）基本每股收益（元）</t>
  </si>
  <si>
    <t xml:space="preserve">      减：摊回赔付支出</t>
  </si>
  <si>
    <t>（二）稀释每股收益（元）</t>
  </si>
  <si>
    <t>（三）提取保险责任准备金</t>
  </si>
  <si>
    <t>七、其他综合收益</t>
  </si>
  <si>
    <t xml:space="preserve">      减：摊回保险责任准备金</t>
  </si>
  <si>
    <t>八、综合收益总额</t>
  </si>
  <si>
    <t>（四）保单红利支出</t>
  </si>
  <si>
    <t>（一）归属于母公司所有者的综合收益总额</t>
  </si>
  <si>
    <t>（五）分保费用</t>
  </si>
  <si>
    <t>（二）归属于少数股东的综合收益总额</t>
  </si>
  <si>
    <t>（六）税金及附加</t>
    <phoneticPr fontId="5" type="noConversion"/>
  </si>
  <si>
    <t>现金流量表</t>
  </si>
  <si>
    <t>保险03表</t>
  </si>
  <si>
    <t>项 目</t>
  </si>
  <si>
    <t>一、经营活动产生的现金流量：</t>
  </si>
  <si>
    <t xml:space="preserve">       购建固定资产、无形资产和其他长期资产支付的现金</t>
  </si>
  <si>
    <t xml:space="preserve">       收到原保险合同保费取得的现金</t>
  </si>
  <si>
    <t xml:space="preserve">       支付其他与投资活动有关的现金</t>
  </si>
  <si>
    <t xml:space="preserve">       收到再保业务现金净额</t>
  </si>
  <si>
    <t>投资活动现金流出小计</t>
  </si>
  <si>
    <t xml:space="preserve">       保户储金及投资款净增加额</t>
  </si>
  <si>
    <t>投资活动产生的现金流量净额</t>
  </si>
  <si>
    <t xml:space="preserve">       收到其他与经营活动有关的现金</t>
  </si>
  <si>
    <t>三、筹资活动产生的现金流量：</t>
  </si>
  <si>
    <t>经营活动现金流入小计</t>
  </si>
  <si>
    <t xml:space="preserve">       吸收投资收到的现金</t>
  </si>
  <si>
    <t xml:space="preserve">       支付原保险合同赔付款项的现金</t>
  </si>
  <si>
    <t xml:space="preserve">       其中：子公司吸收少数股东投资收到的现金</t>
  </si>
  <si>
    <t xml:space="preserve">       支付手续费及佣金的现金</t>
  </si>
  <si>
    <t xml:space="preserve">       发行债券收到的现金</t>
  </si>
  <si>
    <t xml:space="preserve">       支付保单红利的现金</t>
  </si>
  <si>
    <t xml:space="preserve">       收到其他与筹资活动有关的现金</t>
  </si>
  <si>
    <t xml:space="preserve">       支付给职工以及为职工支付的现金</t>
  </si>
  <si>
    <t>筹资活动现金流入小计</t>
  </si>
  <si>
    <t xml:space="preserve">       支付的各项税费</t>
  </si>
  <si>
    <t xml:space="preserve">       偿还债务支付的现金</t>
  </si>
  <si>
    <t xml:space="preserve">       支付其他与经营活动有关的现金</t>
  </si>
  <si>
    <t xml:space="preserve">       分配股利、利润或偿付利息支付的现金</t>
  </si>
  <si>
    <t>经营活动现金流出小计</t>
  </si>
  <si>
    <t xml:space="preserve">       其中：子公司支付给少数股东的股利、利润</t>
  </si>
  <si>
    <t>经营活动产生的现金流量净额</t>
  </si>
  <si>
    <t xml:space="preserve">       支付其他与筹资活动有关的现金</t>
  </si>
  <si>
    <t>二、投资活动产生的现金流量：</t>
  </si>
  <si>
    <t>筹资活动现金流出小计</t>
  </si>
  <si>
    <t xml:space="preserve">       收回投资收到的现金</t>
  </si>
  <si>
    <t>筹资活动产生的现金流量净额</t>
  </si>
  <si>
    <t xml:space="preserve">       取得投资收益收到的现金</t>
  </si>
  <si>
    <t>四、汇率变动对现金及现金等价物的影响</t>
  </si>
  <si>
    <t xml:space="preserve">       收到其他与投资活动有关的现金</t>
  </si>
  <si>
    <t>五、现金及现金等价物净增加额</t>
  </si>
  <si>
    <t>投资活动现金流入小计</t>
  </si>
  <si>
    <t>加：期初现金及现金等价物余额</t>
  </si>
  <si>
    <t xml:space="preserve">       投资支付的现金</t>
  </si>
  <si>
    <t>六、期末现金及现金等价物余额</t>
  </si>
  <si>
    <t xml:space="preserve">       质押贷款净增加额</t>
  </si>
  <si>
    <t>银行04表</t>
  </si>
  <si>
    <t>本年金额</t>
  </si>
  <si>
    <t>上年金额</t>
  </si>
  <si>
    <t>归属于母公司所有者权益</t>
  </si>
  <si>
    <t>少数股东权益</t>
  </si>
  <si>
    <t>所有者权益合计</t>
  </si>
  <si>
    <t>实收资本(或股本)</t>
  </si>
  <si>
    <t>资本公积</t>
  </si>
  <si>
    <t>减：库存股</t>
  </si>
  <si>
    <t>盈余公积</t>
  </si>
  <si>
    <t>一般风险准备</t>
  </si>
  <si>
    <t>未分配利润</t>
  </si>
  <si>
    <t>其他</t>
  </si>
  <si>
    <t>栏   次</t>
  </si>
  <si>
    <t>一、上年年末余额</t>
  </si>
  <si>
    <t>加：会计政策变更</t>
  </si>
  <si>
    <t xml:space="preserve">    前期差错更正</t>
  </si>
  <si>
    <t>二、本年年初余额</t>
  </si>
  <si>
    <t>三、本年增减变动金额（减少以“-”号填列）</t>
  </si>
  <si>
    <t>（一）净利润</t>
  </si>
  <si>
    <t>（二）其他综合收益</t>
  </si>
  <si>
    <t xml:space="preserve">  1．可供出售金融资产产生的利得（损失）</t>
  </si>
  <si>
    <t xml:space="preserve">  2．按照权益法核算的在被投资单位其他综合收益中所享有的份额</t>
  </si>
  <si>
    <t xml:space="preserve">  3．现金流量套期工具产生的利得（或损失）</t>
  </si>
  <si>
    <t xml:space="preserve">  4．外币财务报表折算差额</t>
  </si>
  <si>
    <t xml:space="preserve">  5．其他</t>
  </si>
  <si>
    <t>上述（一）和（二）小计</t>
  </si>
  <si>
    <t>（三）所有者投入和减少资本</t>
  </si>
  <si>
    <t xml:space="preserve">  1．所有者投入资本</t>
  </si>
  <si>
    <t xml:space="preserve">  2．股份支付计入所有者权益的金额</t>
  </si>
  <si>
    <t xml:space="preserve">  3．其他</t>
  </si>
  <si>
    <t>（四）利润分配</t>
  </si>
  <si>
    <t xml:space="preserve">  1．提取盈余公积</t>
  </si>
  <si>
    <t xml:space="preserve">  2．提取一般风险准备</t>
  </si>
  <si>
    <t xml:space="preserve">  3．对所有者（或股东）的分配</t>
  </si>
  <si>
    <t xml:space="preserve">  4．其他</t>
  </si>
  <si>
    <t>（五）所有者权益内部结转</t>
  </si>
  <si>
    <t xml:space="preserve">  1．资本公积转增资本（或股本）</t>
  </si>
  <si>
    <t xml:space="preserve">  2．盈余公积转增资本（或股本）</t>
  </si>
  <si>
    <t xml:space="preserve">  3．盈余公积弥补亏损</t>
  </si>
  <si>
    <t xml:space="preserve">  4．一般风险准备弥补亏损</t>
  </si>
  <si>
    <t>四、本年年末余额</t>
  </si>
  <si>
    <t>所有者权益变动表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</si>
</sst>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right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7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</xf>
    <xf numFmtId="177" fontId="3" fillId="0" borderId="8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177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177" fontId="3" fillId="0" borderId="7" xfId="0" applyNumberFormat="1" applyFont="1" applyFill="1" applyBorder="1" applyAlignment="1" applyProtection="1">
      <alignment horizontal="right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177" fontId="3" fillId="0" borderId="15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left" vertical="center" wrapText="1"/>
    </xf>
    <xf numFmtId="176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T\bst\2020&#19994;&#21153;&#36164;&#26009;\&#36130;&#21153;&#27861;&#24459;&#36164;&#26009;&#25910;&#38598;\18.&#36164;&#26009;&#19979;&#36733;&#28165;&#21333;&#65288;&#21556;&#23567;&#20029;&#65289;\1\&#36130;&#21153;&#25253;&#34920;\&#20445;&#38505;&#31867;&#37329;&#34701;&#20225;&#19994;&#36130;&#21153;&#25253;&#34920;&#25253;&#36865;&#19982;&#20449;&#24687;&#37319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信息表"/>
      <sheetName val="基本情况表"/>
      <sheetName val="固定资产情况表"/>
      <sheetName val="利润表"/>
      <sheetName val="税金及社会保险费用缴纳情况表"/>
      <sheetName val="所有者权益变动表"/>
      <sheetName val="现金流量表"/>
      <sheetName val="业务及管理费与营业外收支明细表"/>
      <sheetName val="资产负债表"/>
      <sheetName val="资产减值准备明细表"/>
      <sheetName val="资产质量情况表"/>
      <sheetName val="Sheet1"/>
      <sheetName val="Sheet2"/>
      <sheetName val="Sheet3"/>
      <sheetName val="年度财务会计报告审计报告"/>
      <sheetName val="“研发支出”辅助账汇总表"/>
    </sheetNames>
    <sheetDataSet>
      <sheetData sheetId="0"/>
      <sheetData sheetId="1"/>
      <sheetData sheetId="2"/>
      <sheetData sheetId="3"/>
      <sheetData sheetId="4"/>
      <sheetData sheetId="5">
        <row r="12">
          <cell r="M12" t="str">
            <v>——</v>
          </cell>
          <cell r="N12" t="str">
            <v>——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M13" t="str">
            <v>——</v>
          </cell>
          <cell r="N13" t="str">
            <v>——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6">
          <cell r="M16">
            <v>0</v>
          </cell>
          <cell r="N16">
            <v>0</v>
          </cell>
          <cell r="O16" t="str">
            <v>——</v>
          </cell>
          <cell r="P16" t="str">
            <v>——</v>
          </cell>
          <cell r="Q16" t="str">
            <v>——</v>
          </cell>
          <cell r="R16" t="str">
            <v>——</v>
          </cell>
          <cell r="S16" t="str">
            <v>——</v>
          </cell>
          <cell r="T16">
            <v>0</v>
          </cell>
        </row>
        <row r="17">
          <cell r="R17">
            <v>0</v>
          </cell>
          <cell r="T17">
            <v>0</v>
          </cell>
        </row>
        <row r="18">
          <cell r="G18">
            <v>0</v>
          </cell>
          <cell r="M18">
            <v>0</v>
          </cell>
          <cell r="N18">
            <v>0</v>
          </cell>
          <cell r="O18" t="str">
            <v>——</v>
          </cell>
          <cell r="P18">
            <v>0</v>
          </cell>
          <cell r="Q18" t="str">
            <v>——</v>
          </cell>
          <cell r="R18" t="str">
            <v>——</v>
          </cell>
          <cell r="S18" t="str">
            <v>——</v>
          </cell>
          <cell r="T18" t="str">
            <v>——</v>
          </cell>
        </row>
        <row r="19">
          <cell r="J19" t="str">
            <v>——</v>
          </cell>
          <cell r="K19" t="str">
            <v>——</v>
          </cell>
          <cell r="S19" t="str">
            <v>——</v>
          </cell>
          <cell r="T19" t="str">
            <v>——</v>
          </cell>
        </row>
        <row r="20">
          <cell r="J20" t="str">
            <v>——</v>
          </cell>
          <cell r="K20" t="str">
            <v>——</v>
          </cell>
          <cell r="M20">
            <v>0</v>
          </cell>
          <cell r="N20">
            <v>0</v>
          </cell>
          <cell r="O20" t="str">
            <v>——</v>
          </cell>
          <cell r="P20">
            <v>0</v>
          </cell>
          <cell r="Q20" t="str">
            <v>——</v>
          </cell>
          <cell r="R20" t="str">
            <v>——</v>
          </cell>
          <cell r="S20" t="str">
            <v>——</v>
          </cell>
          <cell r="T20" t="str">
            <v>——</v>
          </cell>
        </row>
        <row r="21">
          <cell r="J21" t="str">
            <v>——</v>
          </cell>
          <cell r="K21" t="str">
            <v>——</v>
          </cell>
          <cell r="S21" t="str">
            <v>——</v>
          </cell>
          <cell r="T21" t="str">
            <v>——</v>
          </cell>
        </row>
        <row r="22">
          <cell r="J22" t="str">
            <v>——</v>
          </cell>
          <cell r="K22">
            <v>0</v>
          </cell>
          <cell r="M22">
            <v>0</v>
          </cell>
          <cell r="N22">
            <v>0</v>
          </cell>
          <cell r="O22" t="str">
            <v>——</v>
          </cell>
          <cell r="P22">
            <v>0</v>
          </cell>
          <cell r="Q22" t="str">
            <v>——</v>
          </cell>
          <cell r="R22" t="str">
            <v>——</v>
          </cell>
          <cell r="S22" t="str">
            <v>——</v>
          </cell>
          <cell r="T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S23">
            <v>0</v>
          </cell>
          <cell r="T23">
            <v>0</v>
          </cell>
        </row>
        <row r="24"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N25">
            <v>0</v>
          </cell>
        </row>
        <row r="26">
          <cell r="K26" t="str">
            <v>——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——</v>
          </cell>
          <cell r="R26" t="str">
            <v>——</v>
          </cell>
          <cell r="S26" t="str">
            <v>——</v>
          </cell>
          <cell r="T26" t="str">
            <v>——</v>
          </cell>
        </row>
        <row r="27">
          <cell r="K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N29">
            <v>0</v>
          </cell>
        </row>
        <row r="30">
          <cell r="I30" t="str">
            <v>——</v>
          </cell>
          <cell r="M30" t="str">
            <v>——</v>
          </cell>
          <cell r="N30">
            <v>0</v>
          </cell>
          <cell r="O30" t="str">
            <v>——</v>
          </cell>
          <cell r="P30" t="str">
            <v>——</v>
          </cell>
          <cell r="Q30" t="str">
            <v>——</v>
          </cell>
          <cell r="R30" t="str">
            <v>——</v>
          </cell>
          <cell r="S30">
            <v>0</v>
          </cell>
          <cell r="T30">
            <v>0</v>
          </cell>
        </row>
        <row r="31">
          <cell r="I31" t="str">
            <v>——</v>
          </cell>
          <cell r="N31">
            <v>0</v>
          </cell>
          <cell r="O31" t="str">
            <v>——</v>
          </cell>
          <cell r="P31" t="str">
            <v>——</v>
          </cell>
          <cell r="Q31" t="str">
            <v>——</v>
          </cell>
          <cell r="R31" t="str">
            <v>——</v>
          </cell>
          <cell r="S31" t="str">
            <v>——</v>
          </cell>
          <cell r="T31">
            <v>0</v>
          </cell>
        </row>
        <row r="32">
          <cell r="I32">
            <v>0</v>
          </cell>
          <cell r="K32">
            <v>0</v>
          </cell>
          <cell r="M32">
            <v>0</v>
          </cell>
          <cell r="N32">
            <v>0</v>
          </cell>
          <cell r="O32" t="str">
            <v>——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>
            <v>0</v>
          </cell>
          <cell r="I33">
            <v>0</v>
          </cell>
          <cell r="J33">
            <v>0</v>
          </cell>
          <cell r="K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M34" t="str">
            <v>——</v>
          </cell>
          <cell r="N34">
            <v>0</v>
          </cell>
          <cell r="O34">
            <v>0</v>
          </cell>
          <cell r="P34">
            <v>0</v>
          </cell>
          <cell r="Q34" t="str">
            <v>——</v>
          </cell>
          <cell r="R34" t="str">
            <v>——</v>
          </cell>
          <cell r="S34" t="str">
            <v>——</v>
          </cell>
          <cell r="T34" t="str">
            <v>——</v>
          </cell>
        </row>
        <row r="35">
          <cell r="M35" t="str">
            <v>——</v>
          </cell>
          <cell r="O35">
            <v>0</v>
          </cell>
          <cell r="P35" t="str">
            <v>——</v>
          </cell>
          <cell r="Q35" t="str">
            <v>——</v>
          </cell>
          <cell r="R35">
            <v>0</v>
          </cell>
          <cell r="S35" t="str">
            <v>——</v>
          </cell>
          <cell r="T35" t="str">
            <v>——</v>
          </cell>
        </row>
        <row r="36">
          <cell r="M36" t="str">
            <v>——</v>
          </cell>
          <cell r="N36">
            <v>0</v>
          </cell>
          <cell r="O36" t="str">
            <v>——</v>
          </cell>
          <cell r="P36" t="str">
            <v>——</v>
          </cell>
          <cell r="Q36" t="str">
            <v>——</v>
          </cell>
          <cell r="R36">
            <v>0</v>
          </cell>
          <cell r="S36" t="str">
            <v>——</v>
          </cell>
          <cell r="T36">
            <v>0</v>
          </cell>
        </row>
        <row r="37">
          <cell r="M37" t="str">
            <v>——</v>
          </cell>
          <cell r="O37" t="str">
            <v>——</v>
          </cell>
          <cell r="P37" t="str">
            <v>——</v>
          </cell>
          <cell r="Q37" t="str">
            <v>——</v>
          </cell>
          <cell r="R37" t="str">
            <v>——</v>
          </cell>
          <cell r="S37">
            <v>0</v>
          </cell>
          <cell r="T37">
            <v>0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M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9"/>
  <sheetViews>
    <sheetView tabSelected="1" workbookViewId="0">
      <selection activeCell="E60" sqref="E60"/>
    </sheetView>
  </sheetViews>
  <sheetFormatPr defaultRowHeight="13.5" x14ac:dyDescent="0.15"/>
  <cols>
    <col min="1" max="1" width="13.75" customWidth="1"/>
    <col min="2" max="2" width="11.5" customWidth="1"/>
    <col min="3" max="3" width="4.875" customWidth="1"/>
    <col min="4" max="5" width="11.125" customWidth="1"/>
    <col min="6" max="6" width="12.875" customWidth="1"/>
    <col min="7" max="7" width="11.5" customWidth="1"/>
    <col min="8" max="8" width="4.875" customWidth="1"/>
    <col min="9" max="10" width="11.125" customWidth="1"/>
  </cols>
  <sheetData>
    <row r="2" spans="1:10" ht="6.75" customHeight="1" x14ac:dyDescent="0.15">
      <c r="A2" s="1"/>
      <c r="B2" s="1"/>
      <c r="C2" s="1"/>
      <c r="D2" s="2"/>
      <c r="E2" s="1"/>
      <c r="F2" s="1"/>
      <c r="G2" s="1"/>
      <c r="H2" s="1"/>
      <c r="I2" s="1"/>
      <c r="J2" s="1"/>
    </row>
    <row r="3" spans="1:10" ht="31.5" customHeight="1" x14ac:dyDescent="0.15">
      <c r="A3" s="42" t="s">
        <v>0</v>
      </c>
      <c r="B3" s="42"/>
      <c r="C3" s="42"/>
      <c r="D3" s="43"/>
      <c r="E3" s="42"/>
      <c r="F3" s="42"/>
      <c r="G3" s="42"/>
      <c r="H3" s="42"/>
      <c r="I3" s="42"/>
      <c r="J3" s="42"/>
    </row>
    <row r="4" spans="1:10" x14ac:dyDescent="0.15">
      <c r="A4" s="4" t="s">
        <v>1</v>
      </c>
      <c r="B4" s="5"/>
      <c r="C4" s="5"/>
      <c r="D4" s="6"/>
      <c r="E4" s="5"/>
      <c r="F4" s="7" t="s">
        <v>2</v>
      </c>
      <c r="G4" s="8"/>
      <c r="H4" s="9"/>
      <c r="I4" s="9"/>
      <c r="J4" s="7" t="s">
        <v>3</v>
      </c>
    </row>
    <row r="5" spans="1:10" ht="14.25" thickBot="1" x14ac:dyDescent="0.2">
      <c r="A5" s="10" t="s">
        <v>4</v>
      </c>
      <c r="B5" s="11"/>
      <c r="C5" s="11"/>
      <c r="D5" s="12"/>
      <c r="E5" s="11"/>
      <c r="F5" s="10" t="s">
        <v>5</v>
      </c>
      <c r="G5" s="13"/>
      <c r="H5" s="45" t="s">
        <v>6</v>
      </c>
      <c r="I5" s="13"/>
      <c r="J5" s="10" t="s">
        <v>7</v>
      </c>
    </row>
    <row r="6" spans="1:10" x14ac:dyDescent="0.15">
      <c r="A6" s="15" t="s">
        <v>8</v>
      </c>
      <c r="B6" s="16"/>
      <c r="C6" s="17" t="s">
        <v>9</v>
      </c>
      <c r="D6" s="17" t="s">
        <v>10</v>
      </c>
      <c r="E6" s="17" t="s">
        <v>11</v>
      </c>
      <c r="F6" s="16" t="s">
        <v>8</v>
      </c>
      <c r="G6" s="16"/>
      <c r="H6" s="17" t="s">
        <v>9</v>
      </c>
      <c r="I6" s="17" t="s">
        <v>10</v>
      </c>
      <c r="J6" s="18" t="s">
        <v>11</v>
      </c>
    </row>
    <row r="7" spans="1:10" x14ac:dyDescent="0.15">
      <c r="A7" s="19" t="s">
        <v>12</v>
      </c>
      <c r="B7" s="20"/>
      <c r="C7" s="21"/>
      <c r="D7" s="22"/>
      <c r="E7" s="22"/>
      <c r="F7" s="20" t="s">
        <v>13</v>
      </c>
      <c r="G7" s="20"/>
      <c r="H7" s="21"/>
      <c r="I7" s="22"/>
      <c r="J7" s="23"/>
    </row>
    <row r="8" spans="1:10" x14ac:dyDescent="0.15">
      <c r="A8" s="19" t="s">
        <v>14</v>
      </c>
      <c r="B8" s="20"/>
      <c r="C8" s="21">
        <v>1</v>
      </c>
      <c r="D8" s="24">
        <v>0</v>
      </c>
      <c r="E8" s="24">
        <v>0</v>
      </c>
      <c r="F8" s="20" t="s">
        <v>15</v>
      </c>
      <c r="G8" s="20"/>
      <c r="H8" s="21">
        <v>35</v>
      </c>
      <c r="I8" s="24">
        <v>0</v>
      </c>
      <c r="J8" s="25">
        <v>0</v>
      </c>
    </row>
    <row r="9" spans="1:10" x14ac:dyDescent="0.15">
      <c r="A9" s="19" t="s">
        <v>16</v>
      </c>
      <c r="B9" s="20"/>
      <c r="C9" s="21">
        <v>2</v>
      </c>
      <c r="D9" s="24">
        <v>0</v>
      </c>
      <c r="E9" s="24">
        <v>0</v>
      </c>
      <c r="F9" s="20" t="s">
        <v>17</v>
      </c>
      <c r="G9" s="20"/>
      <c r="H9" s="21">
        <v>36</v>
      </c>
      <c r="I9" s="24">
        <v>0</v>
      </c>
      <c r="J9" s="25">
        <v>0</v>
      </c>
    </row>
    <row r="10" spans="1:10" x14ac:dyDescent="0.15">
      <c r="A10" s="19" t="s">
        <v>18</v>
      </c>
      <c r="B10" s="20"/>
      <c r="C10" s="21">
        <v>3</v>
      </c>
      <c r="D10" s="24">
        <v>0</v>
      </c>
      <c r="E10" s="24">
        <v>0</v>
      </c>
      <c r="F10" s="20" t="s">
        <v>19</v>
      </c>
      <c r="G10" s="20"/>
      <c r="H10" s="21">
        <v>37</v>
      </c>
      <c r="I10" s="24">
        <v>0</v>
      </c>
      <c r="J10" s="25">
        <v>0</v>
      </c>
    </row>
    <row r="11" spans="1:10" x14ac:dyDescent="0.15">
      <c r="A11" s="19" t="s">
        <v>20</v>
      </c>
      <c r="B11" s="20"/>
      <c r="C11" s="21">
        <v>4</v>
      </c>
      <c r="D11" s="24">
        <v>0</v>
      </c>
      <c r="E11" s="24">
        <v>0</v>
      </c>
      <c r="F11" s="20" t="s">
        <v>21</v>
      </c>
      <c r="G11" s="20"/>
      <c r="H11" s="21">
        <v>38</v>
      </c>
      <c r="I11" s="24">
        <v>0</v>
      </c>
      <c r="J11" s="25">
        <v>0</v>
      </c>
    </row>
    <row r="12" spans="1:10" x14ac:dyDescent="0.15">
      <c r="A12" s="19" t="s">
        <v>22</v>
      </c>
      <c r="B12" s="20"/>
      <c r="C12" s="21">
        <v>5</v>
      </c>
      <c r="D12" s="24">
        <v>0</v>
      </c>
      <c r="E12" s="24">
        <v>0</v>
      </c>
      <c r="F12" s="20" t="s">
        <v>23</v>
      </c>
      <c r="G12" s="20"/>
      <c r="H12" s="21">
        <v>39</v>
      </c>
      <c r="I12" s="24">
        <v>0</v>
      </c>
      <c r="J12" s="25">
        <v>0</v>
      </c>
    </row>
    <row r="13" spans="1:10" x14ac:dyDescent="0.15">
      <c r="A13" s="19" t="s">
        <v>24</v>
      </c>
      <c r="B13" s="20"/>
      <c r="C13" s="21">
        <v>6</v>
      </c>
      <c r="D13" s="24">
        <v>0</v>
      </c>
      <c r="E13" s="24">
        <v>0</v>
      </c>
      <c r="F13" s="20" t="s">
        <v>25</v>
      </c>
      <c r="G13" s="20"/>
      <c r="H13" s="21">
        <v>40</v>
      </c>
      <c r="I13" s="24">
        <v>0</v>
      </c>
      <c r="J13" s="25">
        <v>0</v>
      </c>
    </row>
    <row r="14" spans="1:10" x14ac:dyDescent="0.15">
      <c r="A14" s="19" t="s">
        <v>26</v>
      </c>
      <c r="B14" s="20"/>
      <c r="C14" s="21">
        <v>7</v>
      </c>
      <c r="D14" s="24">
        <v>0</v>
      </c>
      <c r="E14" s="24">
        <v>0</v>
      </c>
      <c r="F14" s="20" t="s">
        <v>27</v>
      </c>
      <c r="G14" s="20"/>
      <c r="H14" s="21">
        <v>41</v>
      </c>
      <c r="I14" s="24">
        <v>0</v>
      </c>
      <c r="J14" s="25">
        <v>0</v>
      </c>
    </row>
    <row r="15" spans="1:10" x14ac:dyDescent="0.15">
      <c r="A15" s="19" t="s">
        <v>28</v>
      </c>
      <c r="B15" s="20"/>
      <c r="C15" s="21">
        <v>8</v>
      </c>
      <c r="D15" s="24">
        <v>0</v>
      </c>
      <c r="E15" s="24">
        <v>0</v>
      </c>
      <c r="F15" s="20" t="s">
        <v>29</v>
      </c>
      <c r="G15" s="20"/>
      <c r="H15" s="21">
        <v>42</v>
      </c>
      <c r="I15" s="24">
        <v>0</v>
      </c>
      <c r="J15" s="25">
        <v>0</v>
      </c>
    </row>
    <row r="16" spans="1:10" x14ac:dyDescent="0.15">
      <c r="A16" s="19" t="s">
        <v>30</v>
      </c>
      <c r="B16" s="20"/>
      <c r="C16" s="21">
        <v>9</v>
      </c>
      <c r="D16" s="24">
        <v>0</v>
      </c>
      <c r="E16" s="24">
        <v>0</v>
      </c>
      <c r="F16" s="20" t="s">
        <v>31</v>
      </c>
      <c r="G16" s="20"/>
      <c r="H16" s="21">
        <v>43</v>
      </c>
      <c r="I16" s="24">
        <v>0</v>
      </c>
      <c r="J16" s="25">
        <v>0</v>
      </c>
    </row>
    <row r="17" spans="1:17" x14ac:dyDescent="0.15">
      <c r="A17" s="19" t="s">
        <v>32</v>
      </c>
      <c r="B17" s="20"/>
      <c r="C17" s="21">
        <v>10</v>
      </c>
      <c r="D17" s="24">
        <v>0</v>
      </c>
      <c r="E17" s="24">
        <v>0</v>
      </c>
      <c r="F17" s="20" t="s">
        <v>33</v>
      </c>
      <c r="G17" s="20"/>
      <c r="H17" s="21">
        <v>44</v>
      </c>
      <c r="I17" s="24">
        <v>0</v>
      </c>
      <c r="J17" s="25">
        <v>0</v>
      </c>
    </row>
    <row r="18" spans="1:17" x14ac:dyDescent="0.15">
      <c r="A18" s="19" t="s">
        <v>34</v>
      </c>
      <c r="B18" s="20"/>
      <c r="C18" s="21">
        <v>11</v>
      </c>
      <c r="D18" s="24">
        <v>0</v>
      </c>
      <c r="E18" s="24">
        <v>0</v>
      </c>
      <c r="F18" s="20" t="s">
        <v>35</v>
      </c>
      <c r="G18" s="20"/>
      <c r="H18" s="21">
        <v>45</v>
      </c>
      <c r="I18" s="24">
        <v>0</v>
      </c>
      <c r="J18" s="25">
        <v>0</v>
      </c>
    </row>
    <row r="19" spans="1:17" x14ac:dyDescent="0.15">
      <c r="A19" s="19" t="s">
        <v>36</v>
      </c>
      <c r="B19" s="20"/>
      <c r="C19" s="21">
        <v>12</v>
      </c>
      <c r="D19" s="24">
        <v>0</v>
      </c>
      <c r="E19" s="24">
        <v>0</v>
      </c>
      <c r="F19" s="20" t="s">
        <v>37</v>
      </c>
      <c r="G19" s="20"/>
      <c r="H19" s="21">
        <v>46</v>
      </c>
      <c r="I19" s="24">
        <v>0</v>
      </c>
      <c r="J19" s="25">
        <v>0</v>
      </c>
      <c r="Q19" s="44"/>
    </row>
    <row r="20" spans="1:17" ht="24.75" customHeight="1" x14ac:dyDescent="0.15">
      <c r="A20" s="39" t="s">
        <v>38</v>
      </c>
      <c r="B20" s="40"/>
      <c r="C20" s="21">
        <v>13</v>
      </c>
      <c r="D20" s="24">
        <v>0</v>
      </c>
      <c r="E20" s="24">
        <v>0</v>
      </c>
      <c r="F20" s="20" t="s">
        <v>39</v>
      </c>
      <c r="G20" s="20"/>
      <c r="H20" s="21">
        <v>47</v>
      </c>
      <c r="I20" s="24">
        <v>0</v>
      </c>
      <c r="J20" s="25">
        <v>0</v>
      </c>
    </row>
    <row r="21" spans="1:17" x14ac:dyDescent="0.15">
      <c r="A21" s="19" t="s">
        <v>40</v>
      </c>
      <c r="B21" s="20"/>
      <c r="C21" s="21">
        <v>14</v>
      </c>
      <c r="D21" s="24">
        <v>0</v>
      </c>
      <c r="E21" s="24">
        <v>0</v>
      </c>
      <c r="F21" s="20" t="s">
        <v>41</v>
      </c>
      <c r="G21" s="20"/>
      <c r="H21" s="21">
        <v>48</v>
      </c>
      <c r="I21" s="24">
        <v>0</v>
      </c>
      <c r="J21" s="25">
        <v>0</v>
      </c>
    </row>
    <row r="22" spans="1:17" x14ac:dyDescent="0.15">
      <c r="A22" s="19" t="s">
        <v>42</v>
      </c>
      <c r="B22" s="20"/>
      <c r="C22" s="21">
        <v>15</v>
      </c>
      <c r="D22" s="24">
        <v>0</v>
      </c>
      <c r="E22" s="24">
        <v>0</v>
      </c>
      <c r="F22" s="20" t="s">
        <v>43</v>
      </c>
      <c r="G22" s="20"/>
      <c r="H22" s="21">
        <v>49</v>
      </c>
      <c r="I22" s="24">
        <v>0</v>
      </c>
      <c r="J22" s="25">
        <v>0</v>
      </c>
    </row>
    <row r="23" spans="1:17" x14ac:dyDescent="0.15">
      <c r="A23" s="19" t="s">
        <v>44</v>
      </c>
      <c r="B23" s="20"/>
      <c r="C23" s="21">
        <v>16</v>
      </c>
      <c r="D23" s="24">
        <v>0</v>
      </c>
      <c r="E23" s="24">
        <v>0</v>
      </c>
      <c r="F23" s="20" t="s">
        <v>45</v>
      </c>
      <c r="G23" s="20"/>
      <c r="H23" s="21">
        <v>50</v>
      </c>
      <c r="I23" s="24">
        <v>0</v>
      </c>
      <c r="J23" s="25">
        <v>0</v>
      </c>
    </row>
    <row r="24" spans="1:17" x14ac:dyDescent="0.15">
      <c r="A24" s="19" t="s">
        <v>46</v>
      </c>
      <c r="B24" s="20"/>
      <c r="C24" s="21">
        <v>17</v>
      </c>
      <c r="D24" s="24">
        <v>0</v>
      </c>
      <c r="E24" s="24">
        <v>0</v>
      </c>
      <c r="F24" s="20" t="s">
        <v>47</v>
      </c>
      <c r="G24" s="20"/>
      <c r="H24" s="21">
        <v>51</v>
      </c>
      <c r="I24" s="24">
        <v>0</v>
      </c>
      <c r="J24" s="25">
        <v>0</v>
      </c>
    </row>
    <row r="25" spans="1:17" x14ac:dyDescent="0.15">
      <c r="A25" s="19" t="s">
        <v>48</v>
      </c>
      <c r="B25" s="20"/>
      <c r="C25" s="21">
        <v>18</v>
      </c>
      <c r="D25" s="24">
        <v>0</v>
      </c>
      <c r="E25" s="24">
        <v>0</v>
      </c>
      <c r="F25" s="20" t="s">
        <v>49</v>
      </c>
      <c r="G25" s="20"/>
      <c r="H25" s="21">
        <v>52</v>
      </c>
      <c r="I25" s="24">
        <v>0</v>
      </c>
      <c r="J25" s="25">
        <v>0</v>
      </c>
    </row>
    <row r="26" spans="1:17" x14ac:dyDescent="0.15">
      <c r="A26" s="19" t="s">
        <v>50</v>
      </c>
      <c r="B26" s="20"/>
      <c r="C26" s="21">
        <v>19</v>
      </c>
      <c r="D26" s="24">
        <v>0</v>
      </c>
      <c r="E26" s="24">
        <v>0</v>
      </c>
      <c r="F26" s="20" t="s">
        <v>51</v>
      </c>
      <c r="G26" s="20"/>
      <c r="H26" s="21">
        <v>53</v>
      </c>
      <c r="I26" s="24">
        <v>0</v>
      </c>
      <c r="J26" s="25">
        <v>0</v>
      </c>
    </row>
    <row r="27" spans="1:17" x14ac:dyDescent="0.15">
      <c r="A27" s="19" t="s">
        <v>52</v>
      </c>
      <c r="B27" s="20"/>
      <c r="C27" s="21">
        <v>20</v>
      </c>
      <c r="D27" s="24">
        <v>0</v>
      </c>
      <c r="E27" s="24">
        <v>0</v>
      </c>
      <c r="F27" s="20" t="s">
        <v>53</v>
      </c>
      <c r="G27" s="20"/>
      <c r="H27" s="21">
        <v>54</v>
      </c>
      <c r="I27" s="24">
        <v>0</v>
      </c>
      <c r="J27" s="25">
        <v>0</v>
      </c>
    </row>
    <row r="28" spans="1:17" x14ac:dyDescent="0.15">
      <c r="A28" s="19" t="s">
        <v>54</v>
      </c>
      <c r="B28" s="20"/>
      <c r="C28" s="21">
        <v>21</v>
      </c>
      <c r="D28" s="24">
        <v>0</v>
      </c>
      <c r="E28" s="24">
        <v>0</v>
      </c>
      <c r="F28" s="20" t="s">
        <v>55</v>
      </c>
      <c r="G28" s="20"/>
      <c r="H28" s="21">
        <v>55</v>
      </c>
      <c r="I28" s="24">
        <v>0</v>
      </c>
      <c r="J28" s="25">
        <v>0</v>
      </c>
    </row>
    <row r="29" spans="1:17" x14ac:dyDescent="0.15">
      <c r="A29" s="19" t="s">
        <v>56</v>
      </c>
      <c r="B29" s="20"/>
      <c r="C29" s="21">
        <v>22</v>
      </c>
      <c r="D29" s="24">
        <v>0</v>
      </c>
      <c r="E29" s="24">
        <v>0</v>
      </c>
      <c r="F29" s="20" t="s">
        <v>57</v>
      </c>
      <c r="G29" s="20"/>
      <c r="H29" s="21">
        <v>56</v>
      </c>
      <c r="I29" s="24">
        <v>0</v>
      </c>
      <c r="J29" s="25">
        <v>0</v>
      </c>
    </row>
    <row r="30" spans="1:17" x14ac:dyDescent="0.15">
      <c r="A30" s="19" t="s">
        <v>58</v>
      </c>
      <c r="B30" s="20"/>
      <c r="C30" s="21">
        <v>23</v>
      </c>
      <c r="D30" s="24">
        <v>0</v>
      </c>
      <c r="E30" s="24">
        <v>0</v>
      </c>
      <c r="F30" s="20" t="s">
        <v>59</v>
      </c>
      <c r="G30" s="20"/>
      <c r="H30" s="21">
        <v>57</v>
      </c>
      <c r="I30" s="24">
        <v>0</v>
      </c>
      <c r="J30" s="25">
        <v>0</v>
      </c>
    </row>
    <row r="31" spans="1:17" x14ac:dyDescent="0.15">
      <c r="A31" s="19" t="s">
        <v>60</v>
      </c>
      <c r="B31" s="20"/>
      <c r="C31" s="21">
        <v>24</v>
      </c>
      <c r="D31" s="24">
        <v>0</v>
      </c>
      <c r="E31" s="24">
        <v>0</v>
      </c>
      <c r="F31" s="20" t="s">
        <v>61</v>
      </c>
      <c r="G31" s="20"/>
      <c r="H31" s="21">
        <v>58</v>
      </c>
      <c r="I31" s="26">
        <v>0</v>
      </c>
      <c r="J31" s="36">
        <v>0</v>
      </c>
    </row>
    <row r="32" spans="1:17" x14ac:dyDescent="0.15">
      <c r="A32" s="19" t="s">
        <v>62</v>
      </c>
      <c r="B32" s="20"/>
      <c r="C32" s="21">
        <v>25</v>
      </c>
      <c r="D32" s="24">
        <v>0</v>
      </c>
      <c r="E32" s="24">
        <v>0</v>
      </c>
      <c r="F32" s="20" t="s">
        <v>63</v>
      </c>
      <c r="G32" s="20"/>
      <c r="H32" s="21"/>
      <c r="I32" s="22"/>
      <c r="J32" s="23"/>
    </row>
    <row r="33" spans="1:10" x14ac:dyDescent="0.15">
      <c r="A33" s="19" t="s">
        <v>64</v>
      </c>
      <c r="B33" s="20"/>
      <c r="C33" s="21">
        <v>26</v>
      </c>
      <c r="D33" s="24">
        <v>0</v>
      </c>
      <c r="E33" s="24">
        <v>0</v>
      </c>
      <c r="F33" s="20" t="s">
        <v>65</v>
      </c>
      <c r="G33" s="20"/>
      <c r="H33" s="21">
        <v>59</v>
      </c>
      <c r="I33" s="24">
        <v>0</v>
      </c>
      <c r="J33" s="25">
        <v>0</v>
      </c>
    </row>
    <row r="34" spans="1:10" x14ac:dyDescent="0.15">
      <c r="A34" s="19" t="s">
        <v>66</v>
      </c>
      <c r="B34" s="20"/>
      <c r="C34" s="21">
        <v>27</v>
      </c>
      <c r="D34" s="24">
        <v>0</v>
      </c>
      <c r="E34" s="24">
        <v>0</v>
      </c>
      <c r="F34" s="20" t="s">
        <v>67</v>
      </c>
      <c r="G34" s="20"/>
      <c r="H34" s="21">
        <v>60</v>
      </c>
      <c r="I34" s="24">
        <v>0</v>
      </c>
      <c r="J34" s="25">
        <v>0</v>
      </c>
    </row>
    <row r="35" spans="1:10" x14ac:dyDescent="0.15">
      <c r="A35" s="19" t="s">
        <v>68</v>
      </c>
      <c r="B35" s="20"/>
      <c r="C35" s="21">
        <v>28</v>
      </c>
      <c r="D35" s="24">
        <v>0</v>
      </c>
      <c r="E35" s="24">
        <v>0</v>
      </c>
      <c r="F35" s="20" t="s">
        <v>69</v>
      </c>
      <c r="G35" s="20"/>
      <c r="H35" s="21">
        <v>61</v>
      </c>
      <c r="I35" s="24">
        <v>0</v>
      </c>
      <c r="J35" s="25">
        <v>0</v>
      </c>
    </row>
    <row r="36" spans="1:10" x14ac:dyDescent="0.15">
      <c r="A36" s="19" t="s">
        <v>70</v>
      </c>
      <c r="B36" s="20"/>
      <c r="C36" s="21">
        <v>29</v>
      </c>
      <c r="D36" s="24">
        <v>0</v>
      </c>
      <c r="E36" s="24">
        <v>0</v>
      </c>
      <c r="F36" s="20" t="s">
        <v>71</v>
      </c>
      <c r="G36" s="20"/>
      <c r="H36" s="21">
        <v>62</v>
      </c>
      <c r="I36" s="24">
        <v>0</v>
      </c>
      <c r="J36" s="25">
        <v>0</v>
      </c>
    </row>
    <row r="37" spans="1:10" x14ac:dyDescent="0.15">
      <c r="A37" s="19" t="s">
        <v>72</v>
      </c>
      <c r="B37" s="20"/>
      <c r="C37" s="21">
        <v>30</v>
      </c>
      <c r="D37" s="24">
        <v>0</v>
      </c>
      <c r="E37" s="24">
        <v>0</v>
      </c>
      <c r="F37" s="20" t="s">
        <v>73</v>
      </c>
      <c r="G37" s="20"/>
      <c r="H37" s="21">
        <v>63</v>
      </c>
      <c r="I37" s="24">
        <v>0</v>
      </c>
      <c r="J37" s="25">
        <v>0</v>
      </c>
    </row>
    <row r="38" spans="1:10" x14ac:dyDescent="0.15">
      <c r="A38" s="19" t="s">
        <v>74</v>
      </c>
      <c r="B38" s="20"/>
      <c r="C38" s="21">
        <v>31</v>
      </c>
      <c r="D38" s="24">
        <v>0</v>
      </c>
      <c r="E38" s="24">
        <v>0</v>
      </c>
      <c r="F38" s="20" t="s">
        <v>75</v>
      </c>
      <c r="G38" s="20"/>
      <c r="H38" s="21">
        <v>64</v>
      </c>
      <c r="I38" s="24">
        <v>0</v>
      </c>
      <c r="J38" s="25">
        <v>0</v>
      </c>
    </row>
    <row r="39" spans="1:10" x14ac:dyDescent="0.15">
      <c r="A39" s="19" t="s">
        <v>76</v>
      </c>
      <c r="B39" s="20"/>
      <c r="C39" s="21">
        <v>32</v>
      </c>
      <c r="D39" s="24">
        <v>0</v>
      </c>
      <c r="E39" s="24">
        <v>0</v>
      </c>
      <c r="F39" s="20" t="s">
        <v>77</v>
      </c>
      <c r="G39" s="20"/>
      <c r="H39" s="21">
        <v>65</v>
      </c>
      <c r="I39" s="24">
        <v>0</v>
      </c>
      <c r="J39" s="25">
        <v>0</v>
      </c>
    </row>
    <row r="40" spans="1:10" x14ac:dyDescent="0.15">
      <c r="A40" s="19" t="s">
        <v>78</v>
      </c>
      <c r="B40" s="20"/>
      <c r="C40" s="21">
        <v>33</v>
      </c>
      <c r="D40" s="24">
        <v>0</v>
      </c>
      <c r="E40" s="24">
        <v>0</v>
      </c>
      <c r="F40" s="20" t="s">
        <v>79</v>
      </c>
      <c r="G40" s="20"/>
      <c r="H40" s="21">
        <v>66</v>
      </c>
      <c r="I40" s="24">
        <v>0</v>
      </c>
      <c r="J40" s="25">
        <v>0</v>
      </c>
    </row>
    <row r="41" spans="1:10" x14ac:dyDescent="0.15">
      <c r="A41" s="28"/>
      <c r="B41" s="29"/>
      <c r="C41" s="21"/>
      <c r="D41" s="22"/>
      <c r="E41" s="22"/>
      <c r="F41" s="20" t="s">
        <v>80</v>
      </c>
      <c r="G41" s="20"/>
      <c r="H41" s="21">
        <v>67</v>
      </c>
      <c r="I41" s="24">
        <v>0</v>
      </c>
      <c r="J41" s="25">
        <v>0</v>
      </c>
    </row>
    <row r="42" spans="1:10" x14ac:dyDescent="0.15">
      <c r="A42" s="28"/>
      <c r="B42" s="29"/>
      <c r="C42" s="21"/>
      <c r="D42" s="22"/>
      <c r="E42" s="22"/>
      <c r="F42" s="20" t="s">
        <v>81</v>
      </c>
      <c r="G42" s="20"/>
      <c r="H42" s="21">
        <v>68</v>
      </c>
      <c r="I42" s="24">
        <v>0</v>
      </c>
      <c r="J42" s="25">
        <v>0</v>
      </c>
    </row>
    <row r="43" spans="1:10" x14ac:dyDescent="0.15">
      <c r="A43" s="28"/>
      <c r="B43" s="29"/>
      <c r="C43" s="21"/>
      <c r="D43" s="22"/>
      <c r="E43" s="22"/>
      <c r="F43" s="20" t="s">
        <v>82</v>
      </c>
      <c r="G43" s="20"/>
      <c r="H43" s="21">
        <v>69</v>
      </c>
      <c r="I43" s="24">
        <v>0</v>
      </c>
      <c r="J43" s="25">
        <v>0</v>
      </c>
    </row>
    <row r="44" spans="1:10" x14ac:dyDescent="0.15">
      <c r="A44" s="28"/>
      <c r="B44" s="29"/>
      <c r="C44" s="21"/>
      <c r="D44" s="22"/>
      <c r="E44" s="22"/>
      <c r="F44" s="20" t="s">
        <v>83</v>
      </c>
      <c r="G44" s="20"/>
      <c r="H44" s="21">
        <v>70</v>
      </c>
      <c r="I44" s="24">
        <v>0</v>
      </c>
      <c r="J44" s="25">
        <v>0</v>
      </c>
    </row>
    <row r="45" spans="1:10" x14ac:dyDescent="0.15">
      <c r="A45" s="28"/>
      <c r="B45" s="29"/>
      <c r="C45" s="21"/>
      <c r="D45" s="22"/>
      <c r="E45" s="22"/>
      <c r="F45" s="20" t="s">
        <v>84</v>
      </c>
      <c r="G45" s="20"/>
      <c r="H45" s="21">
        <v>71</v>
      </c>
      <c r="I45" s="24">
        <v>0</v>
      </c>
      <c r="J45" s="25">
        <v>0</v>
      </c>
    </row>
    <row r="46" spans="1:10" x14ac:dyDescent="0.15">
      <c r="A46" s="28"/>
      <c r="B46" s="29"/>
      <c r="C46" s="21"/>
      <c r="D46" s="22"/>
      <c r="E46" s="22"/>
      <c r="F46" s="30" t="s">
        <v>85</v>
      </c>
      <c r="G46" s="20"/>
      <c r="H46" s="21">
        <v>72</v>
      </c>
      <c r="I46" s="26">
        <f>ROUND([1]资产负债表!I33+[1]资产负债表!I40-[1]资产负债表!I41+SUM([1]资产负债表!I42:I45),2)</f>
        <v>0</v>
      </c>
      <c r="J46" s="36">
        <v>0</v>
      </c>
    </row>
    <row r="47" spans="1:10" x14ac:dyDescent="0.15">
      <c r="A47" s="28"/>
      <c r="B47" s="29"/>
      <c r="C47" s="21"/>
      <c r="D47" s="22"/>
      <c r="E47" s="22"/>
      <c r="F47" s="20" t="s">
        <v>86</v>
      </c>
      <c r="G47" s="20"/>
      <c r="H47" s="21">
        <v>73</v>
      </c>
      <c r="I47" s="24">
        <v>0</v>
      </c>
      <c r="J47" s="25">
        <v>0</v>
      </c>
    </row>
    <row r="48" spans="1:10" ht="25.5" customHeight="1" x14ac:dyDescent="0.15">
      <c r="A48" s="28"/>
      <c r="B48" s="29"/>
      <c r="C48" s="21"/>
      <c r="D48" s="22"/>
      <c r="E48" s="22"/>
      <c r="F48" s="41" t="s">
        <v>87</v>
      </c>
      <c r="G48" s="40"/>
      <c r="H48" s="21">
        <v>74</v>
      </c>
      <c r="I48" s="26">
        <f>ROUND(SUM([1]资产负债表!I46:I47),2)</f>
        <v>0</v>
      </c>
      <c r="J48" s="36">
        <v>0</v>
      </c>
    </row>
    <row r="49" spans="1:10" ht="24.75" customHeight="1" thickBot="1" x14ac:dyDescent="0.2">
      <c r="A49" s="31" t="s">
        <v>88</v>
      </c>
      <c r="B49" s="32"/>
      <c r="C49" s="37">
        <v>34</v>
      </c>
      <c r="D49" s="33">
        <f>ROUND(SUM([1]资产负债表!D8:D40)+SUM([1]资产负债表!D41:D48),2)</f>
        <v>0</v>
      </c>
      <c r="E49" s="33">
        <v>0</v>
      </c>
      <c r="F49" s="34" t="s">
        <v>89</v>
      </c>
      <c r="G49" s="35"/>
      <c r="H49" s="37">
        <v>75</v>
      </c>
      <c r="I49" s="33">
        <f>ROUND([1]资产负债表!I31+[1]资产负债表!I48,2)</f>
        <v>0</v>
      </c>
      <c r="J49" s="38">
        <v>0</v>
      </c>
    </row>
  </sheetData>
  <mergeCells count="92">
    <mergeCell ref="A49:B49"/>
    <mergeCell ref="F49:G49"/>
    <mergeCell ref="A46:B46"/>
    <mergeCell ref="F46:G46"/>
    <mergeCell ref="A47:B47"/>
    <mergeCell ref="F47:G47"/>
    <mergeCell ref="A48:B48"/>
    <mergeCell ref="F48:G48"/>
    <mergeCell ref="A43:B43"/>
    <mergeCell ref="F43:G43"/>
    <mergeCell ref="A44:B44"/>
    <mergeCell ref="F44:G44"/>
    <mergeCell ref="A45:B45"/>
    <mergeCell ref="F45:G45"/>
    <mergeCell ref="A40:B40"/>
    <mergeCell ref="F40:G40"/>
    <mergeCell ref="A41:B41"/>
    <mergeCell ref="F41:G41"/>
    <mergeCell ref="A42:B42"/>
    <mergeCell ref="F42:G42"/>
    <mergeCell ref="A37:B37"/>
    <mergeCell ref="F37:G37"/>
    <mergeCell ref="A38:B38"/>
    <mergeCell ref="F38:G38"/>
    <mergeCell ref="A39:B39"/>
    <mergeCell ref="F39:G39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22:B22"/>
    <mergeCell ref="F22:G22"/>
    <mergeCell ref="A23:B23"/>
    <mergeCell ref="F23:G23"/>
    <mergeCell ref="A24:B24"/>
    <mergeCell ref="F24:G24"/>
    <mergeCell ref="A19:B19"/>
    <mergeCell ref="F19:G19"/>
    <mergeCell ref="A20:B20"/>
    <mergeCell ref="F20:G20"/>
    <mergeCell ref="A21:B21"/>
    <mergeCell ref="F21:G21"/>
    <mergeCell ref="A16:B16"/>
    <mergeCell ref="F16:G16"/>
    <mergeCell ref="A17:B17"/>
    <mergeCell ref="F17:G17"/>
    <mergeCell ref="A18:B18"/>
    <mergeCell ref="F18:G18"/>
    <mergeCell ref="A13:B13"/>
    <mergeCell ref="F13:G13"/>
    <mergeCell ref="A14:B14"/>
    <mergeCell ref="F14:G14"/>
    <mergeCell ref="A15:B15"/>
    <mergeCell ref="F15:G15"/>
    <mergeCell ref="A10:B10"/>
    <mergeCell ref="F10:G10"/>
    <mergeCell ref="A11:B11"/>
    <mergeCell ref="F11:G11"/>
    <mergeCell ref="A12:B12"/>
    <mergeCell ref="F12:G12"/>
    <mergeCell ref="A7:B7"/>
    <mergeCell ref="F7:G7"/>
    <mergeCell ref="A8:B8"/>
    <mergeCell ref="F8:G8"/>
    <mergeCell ref="A9:B9"/>
    <mergeCell ref="F9:G9"/>
    <mergeCell ref="A3:J3"/>
    <mergeCell ref="B4:E4"/>
    <mergeCell ref="G4:I4"/>
    <mergeCell ref="B5:E5"/>
    <mergeCell ref="A6:B6"/>
    <mergeCell ref="F6:G6"/>
  </mergeCells>
  <phoneticPr fontId="1" type="noConversion"/>
  <dataValidations count="1">
    <dataValidation type="decimal" showInputMessage="1" showErrorMessage="1" error="不能为空，默认赋值0.00" sqref="I47:J47 D8:E40 I8:J30 I33:J45">
      <formula1>-9999999999999</formula1>
      <formula2>9999999999999</formula2>
    </dataValidation>
  </dataValidations>
  <pageMargins left="0.7" right="0.33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workbookViewId="0">
      <selection activeCell="O7" sqref="O7"/>
    </sheetView>
  </sheetViews>
  <sheetFormatPr defaultRowHeight="13.5" x14ac:dyDescent="0.15"/>
  <cols>
    <col min="1" max="1" width="13.75" style="58" customWidth="1"/>
    <col min="2" max="2" width="11.625" style="58" customWidth="1"/>
    <col min="3" max="3" width="4.875" customWidth="1"/>
    <col min="4" max="5" width="11.5" customWidth="1"/>
    <col min="6" max="7" width="11.625" style="58" customWidth="1"/>
    <col min="8" max="8" width="4.875" customWidth="1"/>
    <col min="9" max="10" width="11.5" customWidth="1"/>
  </cols>
  <sheetData>
    <row r="2" spans="1:10" ht="32.25" customHeight="1" x14ac:dyDescent="0.15">
      <c r="A2" s="3" t="s">
        <v>90</v>
      </c>
      <c r="B2" s="3"/>
      <c r="C2" s="3"/>
      <c r="D2" s="3"/>
      <c r="E2" s="3"/>
      <c r="F2" s="3"/>
      <c r="G2" s="3"/>
      <c r="H2" s="3"/>
      <c r="I2" s="3"/>
      <c r="J2" s="3"/>
    </row>
    <row r="3" spans="1:10" ht="24" x14ac:dyDescent="0.15">
      <c r="A3" s="4" t="s">
        <v>1</v>
      </c>
      <c r="B3" s="9"/>
      <c r="C3" s="46"/>
      <c r="D3" s="9"/>
      <c r="E3" s="9"/>
      <c r="F3" s="4" t="s">
        <v>91</v>
      </c>
      <c r="G3" s="8"/>
      <c r="H3" s="46"/>
      <c r="I3" s="9"/>
      <c r="J3" s="7" t="s">
        <v>92</v>
      </c>
    </row>
    <row r="4" spans="1:10" ht="14.25" thickBot="1" x14ac:dyDescent="0.2">
      <c r="A4" s="51" t="s">
        <v>4</v>
      </c>
      <c r="B4" s="11"/>
      <c r="C4" s="47"/>
      <c r="D4" s="11"/>
      <c r="E4" s="11"/>
      <c r="F4" s="51" t="s">
        <v>5</v>
      </c>
      <c r="G4" s="59"/>
      <c r="H4" s="14" t="s">
        <v>6</v>
      </c>
      <c r="I4" s="13"/>
      <c r="J4" s="10" t="s">
        <v>7</v>
      </c>
    </row>
    <row r="5" spans="1:10" ht="29.25" customHeight="1" x14ac:dyDescent="0.15">
      <c r="A5" s="52" t="s">
        <v>8</v>
      </c>
      <c r="B5" s="53"/>
      <c r="C5" s="17" t="s">
        <v>9</v>
      </c>
      <c r="D5" s="17" t="s">
        <v>93</v>
      </c>
      <c r="E5" s="17" t="s">
        <v>94</v>
      </c>
      <c r="F5" s="53" t="s">
        <v>8</v>
      </c>
      <c r="G5" s="53"/>
      <c r="H5" s="17" t="s">
        <v>9</v>
      </c>
      <c r="I5" s="17" t="s">
        <v>93</v>
      </c>
      <c r="J5" s="18" t="s">
        <v>94</v>
      </c>
    </row>
    <row r="6" spans="1:10" ht="29.25" customHeight="1" x14ac:dyDescent="0.15">
      <c r="A6" s="54" t="s">
        <v>95</v>
      </c>
      <c r="B6" s="55"/>
      <c r="C6" s="21">
        <v>1</v>
      </c>
      <c r="D6" s="26">
        <f>ROUND([1]利润表!D7+[1]利润表!D12+[1]利润表!D14+[1]利润表!D15,2)</f>
        <v>0</v>
      </c>
      <c r="E6" s="26">
        <v>0</v>
      </c>
      <c r="F6" s="60" t="s">
        <v>96</v>
      </c>
      <c r="G6" s="60"/>
      <c r="H6" s="21">
        <v>22</v>
      </c>
      <c r="I6" s="24">
        <v>0</v>
      </c>
      <c r="J6" s="25">
        <v>0</v>
      </c>
    </row>
    <row r="7" spans="1:10" ht="29.25" customHeight="1" x14ac:dyDescent="0.15">
      <c r="A7" s="54" t="s">
        <v>97</v>
      </c>
      <c r="B7" s="55"/>
      <c r="C7" s="21">
        <v>2</v>
      </c>
      <c r="D7" s="26">
        <f>ROUND([1]利润表!D8-[1]利润表!D10-[1]利润表!D11,2)</f>
        <v>0</v>
      </c>
      <c r="E7" s="26">
        <v>0</v>
      </c>
      <c r="F7" s="60" t="s">
        <v>98</v>
      </c>
      <c r="G7" s="60"/>
      <c r="H7" s="21">
        <v>23</v>
      </c>
      <c r="I7" s="24">
        <v>0</v>
      </c>
      <c r="J7" s="25">
        <v>0</v>
      </c>
    </row>
    <row r="8" spans="1:10" ht="29.25" customHeight="1" x14ac:dyDescent="0.15">
      <c r="A8" s="54" t="s">
        <v>99</v>
      </c>
      <c r="B8" s="55"/>
      <c r="C8" s="21">
        <v>3</v>
      </c>
      <c r="D8" s="24">
        <v>0</v>
      </c>
      <c r="E8" s="24">
        <v>0</v>
      </c>
      <c r="F8" s="60" t="s">
        <v>100</v>
      </c>
      <c r="G8" s="60"/>
      <c r="H8" s="21">
        <v>24</v>
      </c>
      <c r="I8" s="24">
        <v>0</v>
      </c>
      <c r="J8" s="25">
        <v>0</v>
      </c>
    </row>
    <row r="9" spans="1:10" ht="29.25" customHeight="1" x14ac:dyDescent="0.15">
      <c r="A9" s="54" t="s">
        <v>101</v>
      </c>
      <c r="B9" s="55"/>
      <c r="C9" s="21">
        <v>4</v>
      </c>
      <c r="D9" s="24">
        <v>0</v>
      </c>
      <c r="E9" s="24">
        <v>0</v>
      </c>
      <c r="F9" s="60" t="s">
        <v>102</v>
      </c>
      <c r="G9" s="60"/>
      <c r="H9" s="21">
        <v>25</v>
      </c>
      <c r="I9" s="24">
        <v>0</v>
      </c>
      <c r="J9" s="25">
        <v>0</v>
      </c>
    </row>
    <row r="10" spans="1:10" ht="29.25" customHeight="1" x14ac:dyDescent="0.15">
      <c r="A10" s="54" t="s">
        <v>103</v>
      </c>
      <c r="B10" s="55"/>
      <c r="C10" s="21">
        <v>5</v>
      </c>
      <c r="D10" s="24">
        <v>0</v>
      </c>
      <c r="E10" s="24">
        <v>0</v>
      </c>
      <c r="F10" s="60" t="s">
        <v>104</v>
      </c>
      <c r="G10" s="60"/>
      <c r="H10" s="21">
        <v>26</v>
      </c>
      <c r="I10" s="24">
        <v>0</v>
      </c>
      <c r="J10" s="25">
        <v>0</v>
      </c>
    </row>
    <row r="11" spans="1:10" ht="29.25" customHeight="1" x14ac:dyDescent="0.15">
      <c r="A11" s="54" t="s">
        <v>105</v>
      </c>
      <c r="B11" s="55"/>
      <c r="C11" s="21">
        <v>6</v>
      </c>
      <c r="D11" s="24">
        <v>0</v>
      </c>
      <c r="E11" s="24">
        <v>0</v>
      </c>
      <c r="F11" s="60" t="s">
        <v>106</v>
      </c>
      <c r="G11" s="60"/>
      <c r="H11" s="21">
        <v>27</v>
      </c>
      <c r="I11" s="26">
        <f>ROUND([1]利润表!D6-[1]利润表!D18,2)</f>
        <v>0</v>
      </c>
      <c r="J11" s="36">
        <v>0</v>
      </c>
    </row>
    <row r="12" spans="1:10" ht="29.25" customHeight="1" x14ac:dyDescent="0.15">
      <c r="A12" s="54" t="s">
        <v>107</v>
      </c>
      <c r="B12" s="55"/>
      <c r="C12" s="21">
        <v>7</v>
      </c>
      <c r="D12" s="24">
        <v>0</v>
      </c>
      <c r="E12" s="24">
        <v>0</v>
      </c>
      <c r="F12" s="60" t="s">
        <v>108</v>
      </c>
      <c r="G12" s="60"/>
      <c r="H12" s="21">
        <v>28</v>
      </c>
      <c r="I12" s="24">
        <v>0</v>
      </c>
      <c r="J12" s="25">
        <v>0</v>
      </c>
    </row>
    <row r="13" spans="1:10" ht="29.25" customHeight="1" x14ac:dyDescent="0.15">
      <c r="A13" s="54" t="s">
        <v>109</v>
      </c>
      <c r="B13" s="55"/>
      <c r="C13" s="21">
        <v>8</v>
      </c>
      <c r="D13" s="24">
        <v>0</v>
      </c>
      <c r="E13" s="24">
        <v>0</v>
      </c>
      <c r="F13" s="60" t="s">
        <v>110</v>
      </c>
      <c r="G13" s="60"/>
      <c r="H13" s="21">
        <v>29</v>
      </c>
      <c r="I13" s="24">
        <v>0</v>
      </c>
      <c r="J13" s="25">
        <v>0</v>
      </c>
    </row>
    <row r="14" spans="1:10" ht="29.25" customHeight="1" x14ac:dyDescent="0.15">
      <c r="A14" s="54" t="s">
        <v>111</v>
      </c>
      <c r="B14" s="55"/>
      <c r="C14" s="21">
        <v>9</v>
      </c>
      <c r="D14" s="24">
        <v>0</v>
      </c>
      <c r="E14" s="24">
        <v>0</v>
      </c>
      <c r="F14" s="60" t="s">
        <v>112</v>
      </c>
      <c r="G14" s="60"/>
      <c r="H14" s="21">
        <v>30</v>
      </c>
      <c r="I14" s="26">
        <f>ROUND([1]利润表!I11+[1]利润表!I12-[1]利润表!I13,2)</f>
        <v>0</v>
      </c>
      <c r="J14" s="36">
        <v>0</v>
      </c>
    </row>
    <row r="15" spans="1:10" ht="29.25" customHeight="1" x14ac:dyDescent="0.15">
      <c r="A15" s="54" t="s">
        <v>113</v>
      </c>
      <c r="B15" s="55"/>
      <c r="C15" s="21">
        <v>10</v>
      </c>
      <c r="D15" s="24">
        <v>0</v>
      </c>
      <c r="E15" s="24">
        <v>0</v>
      </c>
      <c r="F15" s="60" t="s">
        <v>114</v>
      </c>
      <c r="G15" s="60"/>
      <c r="H15" s="21">
        <v>31</v>
      </c>
      <c r="I15" s="24">
        <v>0</v>
      </c>
      <c r="J15" s="25">
        <v>0</v>
      </c>
    </row>
    <row r="16" spans="1:10" ht="29.25" customHeight="1" x14ac:dyDescent="0.15">
      <c r="A16" s="54" t="s">
        <v>115</v>
      </c>
      <c r="B16" s="55"/>
      <c r="C16" s="21">
        <v>11</v>
      </c>
      <c r="D16" s="24">
        <v>0</v>
      </c>
      <c r="E16" s="24">
        <v>0</v>
      </c>
      <c r="F16" s="60" t="s">
        <v>116</v>
      </c>
      <c r="G16" s="60"/>
      <c r="H16" s="21">
        <v>32</v>
      </c>
      <c r="I16" s="26">
        <f>ROUND([1]利润表!I14-[1]利润表!I15,2)</f>
        <v>0</v>
      </c>
      <c r="J16" s="36">
        <v>0</v>
      </c>
    </row>
    <row r="17" spans="1:10" ht="29.25" customHeight="1" x14ac:dyDescent="0.15">
      <c r="A17" s="54" t="s">
        <v>117</v>
      </c>
      <c r="B17" s="55"/>
      <c r="C17" s="21">
        <v>12</v>
      </c>
      <c r="D17" s="24">
        <v>0</v>
      </c>
      <c r="E17" s="24">
        <v>0</v>
      </c>
      <c r="F17" s="60" t="s">
        <v>118</v>
      </c>
      <c r="G17" s="60"/>
      <c r="H17" s="21">
        <v>33</v>
      </c>
      <c r="I17" s="24">
        <v>0</v>
      </c>
      <c r="J17" s="25">
        <v>0</v>
      </c>
    </row>
    <row r="18" spans="1:10" ht="29.25" customHeight="1" x14ac:dyDescent="0.15">
      <c r="A18" s="54" t="s">
        <v>119</v>
      </c>
      <c r="B18" s="55"/>
      <c r="C18" s="21">
        <v>13</v>
      </c>
      <c r="D18" s="26">
        <f>ROUND([1]利润表!D19+[1]利润表!D20-[1]利润表!D21+[1]利润表!D22-[1]利润表!D23+[1]利润表!D24+[1]利润表!D25+[1]利润表!D26+[1]利润表!I6+[1]利润表!I7-[1]利润表!I8+[1]利润表!I9+[1]利润表!I10,2)</f>
        <v>0</v>
      </c>
      <c r="E18" s="26">
        <v>0</v>
      </c>
      <c r="F18" s="60" t="s">
        <v>120</v>
      </c>
      <c r="G18" s="60"/>
      <c r="H18" s="21">
        <v>34</v>
      </c>
      <c r="I18" s="24">
        <v>0</v>
      </c>
      <c r="J18" s="25">
        <v>0</v>
      </c>
    </row>
    <row r="19" spans="1:10" ht="29.25" customHeight="1" x14ac:dyDescent="0.15">
      <c r="A19" s="54" t="s">
        <v>121</v>
      </c>
      <c r="B19" s="55"/>
      <c r="C19" s="21">
        <v>14</v>
      </c>
      <c r="D19" s="24">
        <v>0</v>
      </c>
      <c r="E19" s="24">
        <v>0</v>
      </c>
      <c r="F19" s="60" t="s">
        <v>122</v>
      </c>
      <c r="G19" s="60"/>
      <c r="H19" s="21">
        <v>35</v>
      </c>
      <c r="I19" s="26" t="s">
        <v>123</v>
      </c>
      <c r="J19" s="36" t="s">
        <v>123</v>
      </c>
    </row>
    <row r="20" spans="1:10" ht="29.25" customHeight="1" x14ac:dyDescent="0.15">
      <c r="A20" s="54" t="s">
        <v>124</v>
      </c>
      <c r="B20" s="55"/>
      <c r="C20" s="21">
        <v>15</v>
      </c>
      <c r="D20" s="24">
        <v>0</v>
      </c>
      <c r="E20" s="24">
        <v>0</v>
      </c>
      <c r="F20" s="60" t="s">
        <v>125</v>
      </c>
      <c r="G20" s="60"/>
      <c r="H20" s="21">
        <v>36</v>
      </c>
      <c r="I20" s="24">
        <v>0</v>
      </c>
      <c r="J20" s="25">
        <v>0</v>
      </c>
    </row>
    <row r="21" spans="1:10" ht="29.25" customHeight="1" x14ac:dyDescent="0.15">
      <c r="A21" s="54" t="s">
        <v>126</v>
      </c>
      <c r="B21" s="55"/>
      <c r="C21" s="21">
        <v>16</v>
      </c>
      <c r="D21" s="24">
        <v>0</v>
      </c>
      <c r="E21" s="24">
        <v>0</v>
      </c>
      <c r="F21" s="60" t="s">
        <v>127</v>
      </c>
      <c r="G21" s="60"/>
      <c r="H21" s="21">
        <v>37</v>
      </c>
      <c r="I21" s="24">
        <v>0</v>
      </c>
      <c r="J21" s="25">
        <v>0</v>
      </c>
    </row>
    <row r="22" spans="1:10" ht="29.25" customHeight="1" x14ac:dyDescent="0.15">
      <c r="A22" s="54" t="s">
        <v>128</v>
      </c>
      <c r="B22" s="55"/>
      <c r="C22" s="21">
        <v>17</v>
      </c>
      <c r="D22" s="24">
        <v>0</v>
      </c>
      <c r="E22" s="24">
        <v>0</v>
      </c>
      <c r="F22" s="60" t="s">
        <v>129</v>
      </c>
      <c r="G22" s="60"/>
      <c r="H22" s="21">
        <v>38</v>
      </c>
      <c r="I22" s="24">
        <v>0</v>
      </c>
      <c r="J22" s="25">
        <v>0</v>
      </c>
    </row>
    <row r="23" spans="1:10" ht="29.25" customHeight="1" x14ac:dyDescent="0.15">
      <c r="A23" s="54" t="s">
        <v>130</v>
      </c>
      <c r="B23" s="55"/>
      <c r="C23" s="21">
        <v>18</v>
      </c>
      <c r="D23" s="24">
        <v>0</v>
      </c>
      <c r="E23" s="24">
        <v>0</v>
      </c>
      <c r="F23" s="60" t="s">
        <v>131</v>
      </c>
      <c r="G23" s="60"/>
      <c r="H23" s="21">
        <v>39</v>
      </c>
      <c r="I23" s="26">
        <f>ROUND([1]利润表!I16+[1]利润表!I22,2)</f>
        <v>0</v>
      </c>
      <c r="J23" s="36">
        <v>0</v>
      </c>
    </row>
    <row r="24" spans="1:10" ht="29.25" customHeight="1" x14ac:dyDescent="0.15">
      <c r="A24" s="54" t="s">
        <v>132</v>
      </c>
      <c r="B24" s="55"/>
      <c r="C24" s="21">
        <v>19</v>
      </c>
      <c r="D24" s="24">
        <v>0</v>
      </c>
      <c r="E24" s="24">
        <v>0</v>
      </c>
      <c r="F24" s="60" t="s">
        <v>133</v>
      </c>
      <c r="G24" s="60"/>
      <c r="H24" s="21">
        <v>40</v>
      </c>
      <c r="I24" s="24">
        <v>0</v>
      </c>
      <c r="J24" s="25">
        <v>0</v>
      </c>
    </row>
    <row r="25" spans="1:10" ht="29.25" customHeight="1" x14ac:dyDescent="0.15">
      <c r="A25" s="54" t="s">
        <v>134</v>
      </c>
      <c r="B25" s="55"/>
      <c r="C25" s="21">
        <v>20</v>
      </c>
      <c r="D25" s="24">
        <v>0</v>
      </c>
      <c r="E25" s="24">
        <v>0</v>
      </c>
      <c r="F25" s="60" t="s">
        <v>135</v>
      </c>
      <c r="G25" s="60"/>
      <c r="H25" s="21">
        <v>41</v>
      </c>
      <c r="I25" s="24">
        <v>0</v>
      </c>
      <c r="J25" s="25">
        <v>0</v>
      </c>
    </row>
    <row r="26" spans="1:10" ht="29.25" customHeight="1" thickBot="1" x14ac:dyDescent="0.2">
      <c r="A26" s="56" t="s">
        <v>136</v>
      </c>
      <c r="B26" s="57"/>
      <c r="C26" s="37">
        <v>21</v>
      </c>
      <c r="D26" s="48">
        <v>0</v>
      </c>
      <c r="E26" s="48">
        <v>0</v>
      </c>
      <c r="F26" s="61"/>
      <c r="G26" s="61"/>
      <c r="H26" s="37"/>
      <c r="I26" s="33"/>
      <c r="J26" s="38"/>
    </row>
  </sheetData>
  <mergeCells count="48">
    <mergeCell ref="A24:B24"/>
    <mergeCell ref="F24:G24"/>
    <mergeCell ref="A25:B25"/>
    <mergeCell ref="F25:G25"/>
    <mergeCell ref="A26:B26"/>
    <mergeCell ref="F26:G26"/>
    <mergeCell ref="A21:B21"/>
    <mergeCell ref="F21:G21"/>
    <mergeCell ref="A22:B22"/>
    <mergeCell ref="F22:G22"/>
    <mergeCell ref="A23:B23"/>
    <mergeCell ref="F23:G23"/>
    <mergeCell ref="A18:B18"/>
    <mergeCell ref="F18:G18"/>
    <mergeCell ref="A19:B19"/>
    <mergeCell ref="F19:G19"/>
    <mergeCell ref="A20:B20"/>
    <mergeCell ref="F20:G20"/>
    <mergeCell ref="A15:B15"/>
    <mergeCell ref="F15:G15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6:B6"/>
    <mergeCell ref="F6:G6"/>
    <mergeCell ref="A7:B7"/>
    <mergeCell ref="F7:G7"/>
    <mergeCell ref="A8:B8"/>
    <mergeCell ref="F8:G8"/>
    <mergeCell ref="A2:J2"/>
    <mergeCell ref="B3:E3"/>
    <mergeCell ref="G3:I3"/>
    <mergeCell ref="B4:E4"/>
    <mergeCell ref="A5:B5"/>
    <mergeCell ref="F5:G5"/>
  </mergeCells>
  <phoneticPr fontId="1" type="noConversion"/>
  <dataValidations count="2">
    <dataValidation type="decimal" allowBlank="1" showInputMessage="1" showErrorMessage="1" sqref="I7">
      <formula1>-9999999999999</formula1>
      <formula2>9999999999999</formula2>
    </dataValidation>
    <dataValidation type="decimal" showInputMessage="1" showErrorMessage="1" error="不能为空，默认赋值0.00" sqref="I6 I15:J15 I8:I10 J6:J10 D8:E17 D19:E26 I24:J25 I20:J22 I17:J18 I12:J13">
      <formula1>-9999999999999</formula1>
      <formula2>9999999999999</formula2>
    </dataValidation>
  </dataValidations>
  <pageMargins left="0.7" right="0.45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topLeftCell="A10" workbookViewId="0">
      <selection activeCell="L10" sqref="L10"/>
    </sheetView>
  </sheetViews>
  <sheetFormatPr defaultRowHeight="13.5" x14ac:dyDescent="0.15"/>
  <cols>
    <col min="1" max="2" width="13.375" style="58" customWidth="1"/>
    <col min="3" max="3" width="4.875" customWidth="1"/>
    <col min="4" max="5" width="12.875" customWidth="1"/>
    <col min="6" max="7" width="13.375" style="58" customWidth="1"/>
    <col min="8" max="8" width="4.875" customWidth="1"/>
    <col min="9" max="10" width="12.875" customWidth="1"/>
  </cols>
  <sheetData>
    <row r="2" spans="1:10" ht="27" customHeight="1" x14ac:dyDescent="0.15">
      <c r="A2" s="3" t="s">
        <v>137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4" t="s">
        <v>1</v>
      </c>
      <c r="B3" s="9"/>
      <c r="C3" s="46"/>
      <c r="D3" s="9"/>
      <c r="E3" s="9"/>
      <c r="F3" s="4" t="s">
        <v>91</v>
      </c>
      <c r="G3" s="8"/>
      <c r="H3" s="46"/>
      <c r="I3" s="9"/>
      <c r="J3" s="7" t="s">
        <v>138</v>
      </c>
    </row>
    <row r="4" spans="1:10" ht="14.25" thickBot="1" x14ac:dyDescent="0.2">
      <c r="A4" s="51" t="s">
        <v>4</v>
      </c>
      <c r="B4" s="11"/>
      <c r="C4" s="47"/>
      <c r="D4" s="11"/>
      <c r="E4" s="11"/>
      <c r="F4" s="51" t="s">
        <v>5</v>
      </c>
      <c r="G4" s="59"/>
      <c r="H4" s="14" t="s">
        <v>6</v>
      </c>
      <c r="I4" s="13"/>
      <c r="J4" s="10" t="s">
        <v>7</v>
      </c>
    </row>
    <row r="5" spans="1:10" ht="28.5" customHeight="1" x14ac:dyDescent="0.15">
      <c r="A5" s="52" t="s">
        <v>139</v>
      </c>
      <c r="B5" s="53"/>
      <c r="C5" s="17" t="s">
        <v>9</v>
      </c>
      <c r="D5" s="17" t="s">
        <v>93</v>
      </c>
      <c r="E5" s="17" t="s">
        <v>94</v>
      </c>
      <c r="F5" s="53" t="s">
        <v>139</v>
      </c>
      <c r="G5" s="53"/>
      <c r="H5" s="17" t="s">
        <v>9</v>
      </c>
      <c r="I5" s="17" t="s">
        <v>93</v>
      </c>
      <c r="J5" s="18" t="s">
        <v>94</v>
      </c>
    </row>
    <row r="6" spans="1:10" ht="28.5" customHeight="1" x14ac:dyDescent="0.15">
      <c r="A6" s="54" t="s">
        <v>140</v>
      </c>
      <c r="B6" s="55"/>
      <c r="C6" s="21">
        <v>1</v>
      </c>
      <c r="D6" s="62" t="s">
        <v>123</v>
      </c>
      <c r="E6" s="62" t="s">
        <v>123</v>
      </c>
      <c r="F6" s="55" t="s">
        <v>141</v>
      </c>
      <c r="G6" s="55"/>
      <c r="H6" s="21">
        <v>22</v>
      </c>
      <c r="I6" s="24">
        <v>0</v>
      </c>
      <c r="J6" s="25">
        <v>0</v>
      </c>
    </row>
    <row r="7" spans="1:10" ht="28.5" customHeight="1" x14ac:dyDescent="0.15">
      <c r="A7" s="54" t="s">
        <v>142</v>
      </c>
      <c r="B7" s="55"/>
      <c r="C7" s="21">
        <v>2</v>
      </c>
      <c r="D7" s="24">
        <v>0</v>
      </c>
      <c r="E7" s="24">
        <v>0</v>
      </c>
      <c r="F7" s="55" t="s">
        <v>143</v>
      </c>
      <c r="G7" s="55"/>
      <c r="H7" s="21">
        <v>23</v>
      </c>
      <c r="I7" s="24">
        <v>0</v>
      </c>
      <c r="J7" s="25">
        <v>0</v>
      </c>
    </row>
    <row r="8" spans="1:10" ht="28.5" customHeight="1" x14ac:dyDescent="0.15">
      <c r="A8" s="54" t="s">
        <v>144</v>
      </c>
      <c r="B8" s="55"/>
      <c r="C8" s="21">
        <v>3</v>
      </c>
      <c r="D8" s="24">
        <v>0</v>
      </c>
      <c r="E8" s="24">
        <v>0</v>
      </c>
      <c r="F8" s="55" t="s">
        <v>145</v>
      </c>
      <c r="G8" s="55"/>
      <c r="H8" s="21">
        <v>24</v>
      </c>
      <c r="I8" s="26">
        <f>ROUND([1]现金流量表!D25+[1]现金流量表!D26+[1]现金流量表!I6+[1]现金流量表!I7,2)</f>
        <v>0</v>
      </c>
      <c r="J8" s="27">
        <v>0</v>
      </c>
    </row>
    <row r="9" spans="1:10" ht="28.5" customHeight="1" x14ac:dyDescent="0.15">
      <c r="A9" s="54" t="s">
        <v>146</v>
      </c>
      <c r="B9" s="55"/>
      <c r="C9" s="21">
        <v>4</v>
      </c>
      <c r="D9" s="24">
        <v>0</v>
      </c>
      <c r="E9" s="24">
        <v>0</v>
      </c>
      <c r="F9" s="55" t="s">
        <v>147</v>
      </c>
      <c r="G9" s="55"/>
      <c r="H9" s="21">
        <v>25</v>
      </c>
      <c r="I9" s="26">
        <f>ROUND([1]现金流量表!D24-[1]现金流量表!I8,2)</f>
        <v>0</v>
      </c>
      <c r="J9" s="27">
        <v>0</v>
      </c>
    </row>
    <row r="10" spans="1:10" ht="28.5" customHeight="1" x14ac:dyDescent="0.15">
      <c r="A10" s="54" t="s">
        <v>148</v>
      </c>
      <c r="B10" s="55"/>
      <c r="C10" s="21">
        <v>5</v>
      </c>
      <c r="D10" s="24">
        <v>0</v>
      </c>
      <c r="E10" s="24">
        <v>0</v>
      </c>
      <c r="F10" s="55" t="s">
        <v>149</v>
      </c>
      <c r="G10" s="55"/>
      <c r="H10" s="21">
        <v>26</v>
      </c>
      <c r="I10" s="62" t="s">
        <v>123</v>
      </c>
      <c r="J10" s="50" t="s">
        <v>123</v>
      </c>
    </row>
    <row r="11" spans="1:10" ht="28.5" customHeight="1" x14ac:dyDescent="0.15">
      <c r="A11" s="54" t="s">
        <v>150</v>
      </c>
      <c r="B11" s="55"/>
      <c r="C11" s="21">
        <v>6</v>
      </c>
      <c r="D11" s="26">
        <f>ROUND(SUM([1]现金流量表!D7:D10),2)</f>
        <v>0</v>
      </c>
      <c r="E11" s="26">
        <v>0</v>
      </c>
      <c r="F11" s="55" t="s">
        <v>151</v>
      </c>
      <c r="G11" s="55"/>
      <c r="H11" s="21">
        <v>27</v>
      </c>
      <c r="I11" s="24">
        <v>0</v>
      </c>
      <c r="J11" s="25">
        <v>0</v>
      </c>
    </row>
    <row r="12" spans="1:10" ht="28.5" customHeight="1" x14ac:dyDescent="0.15">
      <c r="A12" s="54" t="s">
        <v>152</v>
      </c>
      <c r="B12" s="55"/>
      <c r="C12" s="21">
        <v>7</v>
      </c>
      <c r="D12" s="24">
        <v>0</v>
      </c>
      <c r="E12" s="24">
        <v>0</v>
      </c>
      <c r="F12" s="55" t="s">
        <v>153</v>
      </c>
      <c r="G12" s="55"/>
      <c r="H12" s="21">
        <v>28</v>
      </c>
      <c r="I12" s="24">
        <v>0</v>
      </c>
      <c r="J12" s="25">
        <v>0</v>
      </c>
    </row>
    <row r="13" spans="1:10" ht="28.5" customHeight="1" x14ac:dyDescent="0.15">
      <c r="A13" s="54" t="s">
        <v>154</v>
      </c>
      <c r="B13" s="55"/>
      <c r="C13" s="21">
        <v>8</v>
      </c>
      <c r="D13" s="24">
        <v>0</v>
      </c>
      <c r="E13" s="24">
        <v>0</v>
      </c>
      <c r="F13" s="55" t="s">
        <v>155</v>
      </c>
      <c r="G13" s="55"/>
      <c r="H13" s="21">
        <v>29</v>
      </c>
      <c r="I13" s="24">
        <v>0</v>
      </c>
      <c r="J13" s="25">
        <v>0</v>
      </c>
    </row>
    <row r="14" spans="1:10" ht="28.5" customHeight="1" x14ac:dyDescent="0.15">
      <c r="A14" s="54" t="s">
        <v>156</v>
      </c>
      <c r="B14" s="55"/>
      <c r="C14" s="21">
        <v>9</v>
      </c>
      <c r="D14" s="24">
        <v>0</v>
      </c>
      <c r="E14" s="24">
        <v>0</v>
      </c>
      <c r="F14" s="55" t="s">
        <v>157</v>
      </c>
      <c r="G14" s="55"/>
      <c r="H14" s="21">
        <v>30</v>
      </c>
      <c r="I14" s="24">
        <v>0</v>
      </c>
      <c r="J14" s="25">
        <v>0</v>
      </c>
    </row>
    <row r="15" spans="1:10" ht="28.5" customHeight="1" x14ac:dyDescent="0.15">
      <c r="A15" s="54" t="s">
        <v>158</v>
      </c>
      <c r="B15" s="55"/>
      <c r="C15" s="21">
        <v>10</v>
      </c>
      <c r="D15" s="24">
        <v>0</v>
      </c>
      <c r="E15" s="24">
        <v>0</v>
      </c>
      <c r="F15" s="55" t="s">
        <v>159</v>
      </c>
      <c r="G15" s="55"/>
      <c r="H15" s="21">
        <v>31</v>
      </c>
      <c r="I15" s="26">
        <f>ROUND([1]现金流量表!I11+[1]现金流量表!I13+[1]现金流量表!I14,2)</f>
        <v>0</v>
      </c>
      <c r="J15" s="27">
        <v>0</v>
      </c>
    </row>
    <row r="16" spans="1:10" ht="28.5" customHeight="1" x14ac:dyDescent="0.15">
      <c r="A16" s="54" t="s">
        <v>160</v>
      </c>
      <c r="B16" s="55"/>
      <c r="C16" s="21">
        <v>11</v>
      </c>
      <c r="D16" s="24">
        <v>0</v>
      </c>
      <c r="E16" s="24">
        <v>0</v>
      </c>
      <c r="F16" s="55" t="s">
        <v>161</v>
      </c>
      <c r="G16" s="55"/>
      <c r="H16" s="21">
        <v>32</v>
      </c>
      <c r="I16" s="24">
        <v>0</v>
      </c>
      <c r="J16" s="25">
        <v>0</v>
      </c>
    </row>
    <row r="17" spans="1:10" ht="28.5" customHeight="1" x14ac:dyDescent="0.15">
      <c r="A17" s="54" t="s">
        <v>162</v>
      </c>
      <c r="B17" s="55"/>
      <c r="C17" s="21">
        <v>12</v>
      </c>
      <c r="D17" s="24">
        <v>0</v>
      </c>
      <c r="E17" s="24">
        <v>0</v>
      </c>
      <c r="F17" s="55" t="s">
        <v>163</v>
      </c>
      <c r="G17" s="55"/>
      <c r="H17" s="21">
        <v>33</v>
      </c>
      <c r="I17" s="24">
        <v>0</v>
      </c>
      <c r="J17" s="25">
        <v>0</v>
      </c>
    </row>
    <row r="18" spans="1:10" ht="28.5" customHeight="1" x14ac:dyDescent="0.15">
      <c r="A18" s="54" t="s">
        <v>164</v>
      </c>
      <c r="B18" s="55"/>
      <c r="C18" s="21">
        <v>13</v>
      </c>
      <c r="D18" s="26">
        <f>ROUND(SUM([1]现金流量表!D12:D17),2)</f>
        <v>0</v>
      </c>
      <c r="E18" s="26">
        <v>0</v>
      </c>
      <c r="F18" s="55" t="s">
        <v>165</v>
      </c>
      <c r="G18" s="55"/>
      <c r="H18" s="21">
        <v>34</v>
      </c>
      <c r="I18" s="24">
        <v>0</v>
      </c>
      <c r="J18" s="25">
        <v>0</v>
      </c>
    </row>
    <row r="19" spans="1:10" ht="28.5" customHeight="1" x14ac:dyDescent="0.15">
      <c r="A19" s="54" t="s">
        <v>166</v>
      </c>
      <c r="B19" s="55"/>
      <c r="C19" s="21">
        <v>14</v>
      </c>
      <c r="D19" s="26">
        <f>ROUND([1]现金流量表!D11-[1]现金流量表!D18,2)</f>
        <v>0</v>
      </c>
      <c r="E19" s="26">
        <v>0</v>
      </c>
      <c r="F19" s="55" t="s">
        <v>167</v>
      </c>
      <c r="G19" s="55"/>
      <c r="H19" s="21">
        <v>35</v>
      </c>
      <c r="I19" s="24">
        <v>0</v>
      </c>
      <c r="J19" s="25">
        <v>0</v>
      </c>
    </row>
    <row r="20" spans="1:10" ht="28.5" customHeight="1" x14ac:dyDescent="0.15">
      <c r="A20" s="54" t="s">
        <v>168</v>
      </c>
      <c r="B20" s="55"/>
      <c r="C20" s="21">
        <v>15</v>
      </c>
      <c r="D20" s="62" t="s">
        <v>123</v>
      </c>
      <c r="E20" s="62" t="s">
        <v>123</v>
      </c>
      <c r="F20" s="55" t="s">
        <v>169</v>
      </c>
      <c r="G20" s="55"/>
      <c r="H20" s="21">
        <v>36</v>
      </c>
      <c r="I20" s="26">
        <f>ROUND([1]现金流量表!I16+[1]现金流量表!I17+[1]现金流量表!I19,2)</f>
        <v>0</v>
      </c>
      <c r="J20" s="27">
        <v>0</v>
      </c>
    </row>
    <row r="21" spans="1:10" ht="28.5" customHeight="1" x14ac:dyDescent="0.15">
      <c r="A21" s="54" t="s">
        <v>170</v>
      </c>
      <c r="B21" s="55"/>
      <c r="C21" s="21">
        <v>16</v>
      </c>
      <c r="D21" s="24">
        <v>0</v>
      </c>
      <c r="E21" s="24">
        <v>0</v>
      </c>
      <c r="F21" s="55" t="s">
        <v>171</v>
      </c>
      <c r="G21" s="55"/>
      <c r="H21" s="21">
        <v>37</v>
      </c>
      <c r="I21" s="26">
        <f>ROUND([1]现金流量表!I15-[1]现金流量表!I20,2)</f>
        <v>0</v>
      </c>
      <c r="J21" s="27">
        <v>0</v>
      </c>
    </row>
    <row r="22" spans="1:10" ht="28.5" customHeight="1" x14ac:dyDescent="0.15">
      <c r="A22" s="54" t="s">
        <v>172</v>
      </c>
      <c r="B22" s="55"/>
      <c r="C22" s="21">
        <v>17</v>
      </c>
      <c r="D22" s="24">
        <v>0</v>
      </c>
      <c r="E22" s="24">
        <v>0</v>
      </c>
      <c r="F22" s="64" t="s">
        <v>173</v>
      </c>
      <c r="G22" s="55"/>
      <c r="H22" s="21">
        <v>38</v>
      </c>
      <c r="I22" s="24">
        <v>0</v>
      </c>
      <c r="J22" s="25">
        <v>0</v>
      </c>
    </row>
    <row r="23" spans="1:10" ht="28.5" customHeight="1" x14ac:dyDescent="0.15">
      <c r="A23" s="54" t="s">
        <v>174</v>
      </c>
      <c r="B23" s="55"/>
      <c r="C23" s="21">
        <v>18</v>
      </c>
      <c r="D23" s="24">
        <v>0</v>
      </c>
      <c r="E23" s="24">
        <v>0</v>
      </c>
      <c r="F23" s="55" t="s">
        <v>175</v>
      </c>
      <c r="G23" s="55"/>
      <c r="H23" s="21">
        <v>39</v>
      </c>
      <c r="I23" s="26">
        <f>ROUND([1]现金流量表!D19+[1]现金流量表!I9+[1]现金流量表!I21+[1]现金流量表!I22,2)</f>
        <v>0</v>
      </c>
      <c r="J23" s="27">
        <v>0</v>
      </c>
    </row>
    <row r="24" spans="1:10" ht="28.5" customHeight="1" x14ac:dyDescent="0.15">
      <c r="A24" s="54" t="s">
        <v>176</v>
      </c>
      <c r="B24" s="55"/>
      <c r="C24" s="21">
        <v>19</v>
      </c>
      <c r="D24" s="26">
        <f>ROUND(SUM([1]现金流量表!D21:D23),2)</f>
        <v>0</v>
      </c>
      <c r="E24" s="26">
        <v>0</v>
      </c>
      <c r="F24" s="55" t="s">
        <v>177</v>
      </c>
      <c r="G24" s="55"/>
      <c r="H24" s="21">
        <v>40</v>
      </c>
      <c r="I24" s="24">
        <v>0</v>
      </c>
      <c r="J24" s="25">
        <v>0</v>
      </c>
    </row>
    <row r="25" spans="1:10" ht="28.5" customHeight="1" x14ac:dyDescent="0.15">
      <c r="A25" s="54" t="s">
        <v>178</v>
      </c>
      <c r="B25" s="55"/>
      <c r="C25" s="21">
        <v>20</v>
      </c>
      <c r="D25" s="24">
        <v>0</v>
      </c>
      <c r="E25" s="24">
        <v>0</v>
      </c>
      <c r="F25" s="55" t="s">
        <v>179</v>
      </c>
      <c r="G25" s="55"/>
      <c r="H25" s="21">
        <v>41</v>
      </c>
      <c r="I25" s="26">
        <f>ROUND([1]现金流量表!I23+[1]现金流量表!I24,2)</f>
        <v>0</v>
      </c>
      <c r="J25" s="27">
        <v>0</v>
      </c>
    </row>
    <row r="26" spans="1:10" ht="28.5" customHeight="1" thickBot="1" x14ac:dyDescent="0.2">
      <c r="A26" s="56" t="s">
        <v>180</v>
      </c>
      <c r="B26" s="57"/>
      <c r="C26" s="37">
        <v>21</v>
      </c>
      <c r="D26" s="48">
        <v>0</v>
      </c>
      <c r="E26" s="48">
        <v>0</v>
      </c>
      <c r="F26" s="57"/>
      <c r="G26" s="57"/>
      <c r="H26" s="37"/>
      <c r="I26" s="37"/>
      <c r="J26" s="63"/>
    </row>
  </sheetData>
  <mergeCells count="48">
    <mergeCell ref="A24:B24"/>
    <mergeCell ref="F24:G24"/>
    <mergeCell ref="A25:B25"/>
    <mergeCell ref="F25:G25"/>
    <mergeCell ref="A26:B26"/>
    <mergeCell ref="F26:G26"/>
    <mergeCell ref="A21:B21"/>
    <mergeCell ref="F21:G21"/>
    <mergeCell ref="A22:B22"/>
    <mergeCell ref="F22:G22"/>
    <mergeCell ref="A23:B23"/>
    <mergeCell ref="F23:G23"/>
    <mergeCell ref="A18:B18"/>
    <mergeCell ref="F18:G18"/>
    <mergeCell ref="A19:B19"/>
    <mergeCell ref="F19:G19"/>
    <mergeCell ref="A20:B20"/>
    <mergeCell ref="F20:G20"/>
    <mergeCell ref="A15:B15"/>
    <mergeCell ref="F15:G15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F14:G14"/>
    <mergeCell ref="A9:B9"/>
    <mergeCell ref="F9:G9"/>
    <mergeCell ref="A10:B10"/>
    <mergeCell ref="F10:G10"/>
    <mergeCell ref="A11:B11"/>
    <mergeCell ref="F11:G11"/>
    <mergeCell ref="A6:B6"/>
    <mergeCell ref="F6:G6"/>
    <mergeCell ref="A7:B7"/>
    <mergeCell ref="F7:G7"/>
    <mergeCell ref="A8:B8"/>
    <mergeCell ref="F8:G8"/>
    <mergeCell ref="A2:J2"/>
    <mergeCell ref="B3:E3"/>
    <mergeCell ref="G3:I3"/>
    <mergeCell ref="B4:E4"/>
    <mergeCell ref="A5:B5"/>
    <mergeCell ref="F5:G5"/>
  </mergeCells>
  <phoneticPr fontId="1" type="noConversion"/>
  <dataValidations count="1">
    <dataValidation type="decimal" showInputMessage="1" showErrorMessage="1" error="不能为空，默认赋值0.00" sqref="I22:J22 I24:J24 I26:J26 D7:E10 D12:E17 D21:E23 D25:E26 I6:J7 I11:J14 I16:J19">
      <formula1>-9999999999999</formula1>
      <formula2>9999999999999</formula2>
    </dataValidation>
  </dataValidations>
  <pageMargins left="0.7" right="0.2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0"/>
  <sheetViews>
    <sheetView workbookViewId="0">
      <selection activeCell="G46" sqref="G46"/>
    </sheetView>
  </sheetViews>
  <sheetFormatPr defaultRowHeight="13.5" x14ac:dyDescent="0.15"/>
  <cols>
    <col min="1" max="1" width="13.625" style="58" customWidth="1"/>
    <col min="2" max="2" width="12.375" style="58" customWidth="1"/>
    <col min="3" max="3" width="4.875" customWidth="1"/>
    <col min="4" max="21" width="10.875" customWidth="1"/>
  </cols>
  <sheetData>
    <row r="3" spans="1:21" ht="30.75" customHeight="1" x14ac:dyDescent="0.15">
      <c r="A3" s="3" t="s">
        <v>223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15">
      <c r="A4" s="4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68" t="s">
        <v>91</v>
      </c>
      <c r="N4" s="68"/>
      <c r="O4" s="65"/>
      <c r="P4" s="66"/>
      <c r="Q4" s="66"/>
      <c r="R4" s="66"/>
      <c r="S4" s="66"/>
      <c r="T4" s="68" t="s">
        <v>181</v>
      </c>
      <c r="U4" s="68"/>
    </row>
    <row r="5" spans="1:21" ht="14.25" thickBot="1" x14ac:dyDescent="0.2">
      <c r="A5" s="5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 t="s">
        <v>5</v>
      </c>
      <c r="N5" s="12"/>
      <c r="O5" s="67"/>
      <c r="P5" s="11"/>
      <c r="Q5" s="14" t="s">
        <v>6</v>
      </c>
      <c r="R5" s="67"/>
      <c r="S5" s="11"/>
      <c r="T5" s="12" t="s">
        <v>7</v>
      </c>
      <c r="U5" s="12"/>
    </row>
    <row r="6" spans="1:21" x14ac:dyDescent="0.15">
      <c r="A6" s="76" t="s">
        <v>8</v>
      </c>
      <c r="B6" s="52"/>
      <c r="C6" s="16" t="s">
        <v>9</v>
      </c>
      <c r="D6" s="16" t="s">
        <v>182</v>
      </c>
      <c r="E6" s="69"/>
      <c r="F6" s="69"/>
      <c r="G6" s="69"/>
      <c r="H6" s="69"/>
      <c r="I6" s="69"/>
      <c r="J6" s="69"/>
      <c r="K6" s="69"/>
      <c r="L6" s="69"/>
      <c r="M6" s="16" t="s">
        <v>183</v>
      </c>
      <c r="N6" s="69"/>
      <c r="O6" s="69"/>
      <c r="P6" s="69"/>
      <c r="Q6" s="69"/>
      <c r="R6" s="69"/>
      <c r="S6" s="69"/>
      <c r="T6" s="69"/>
      <c r="U6" s="70"/>
    </row>
    <row r="7" spans="1:21" x14ac:dyDescent="0.15">
      <c r="A7" s="77"/>
      <c r="B7" s="78"/>
      <c r="C7" s="71"/>
      <c r="D7" s="49" t="s">
        <v>184</v>
      </c>
      <c r="E7" s="71"/>
      <c r="F7" s="71"/>
      <c r="G7" s="71"/>
      <c r="H7" s="71"/>
      <c r="I7" s="71"/>
      <c r="J7" s="71"/>
      <c r="K7" s="60" t="s">
        <v>185</v>
      </c>
      <c r="L7" s="60" t="s">
        <v>186</v>
      </c>
      <c r="M7" s="49" t="s">
        <v>184</v>
      </c>
      <c r="N7" s="71"/>
      <c r="O7" s="71"/>
      <c r="P7" s="71"/>
      <c r="Q7" s="71"/>
      <c r="R7" s="71"/>
      <c r="S7" s="71"/>
      <c r="T7" s="60" t="s">
        <v>185</v>
      </c>
      <c r="U7" s="72" t="s">
        <v>186</v>
      </c>
    </row>
    <row r="8" spans="1:21" x14ac:dyDescent="0.15">
      <c r="A8" s="77"/>
      <c r="B8" s="78"/>
      <c r="C8" s="71"/>
      <c r="D8" s="60" t="s">
        <v>187</v>
      </c>
      <c r="E8" s="49" t="s">
        <v>188</v>
      </c>
      <c r="F8" s="49" t="s">
        <v>189</v>
      </c>
      <c r="G8" s="49" t="s">
        <v>190</v>
      </c>
      <c r="H8" s="60" t="s">
        <v>191</v>
      </c>
      <c r="I8" s="49" t="s">
        <v>192</v>
      </c>
      <c r="J8" s="49" t="s">
        <v>193</v>
      </c>
      <c r="K8" s="71"/>
      <c r="L8" s="71"/>
      <c r="M8" s="60" t="s">
        <v>187</v>
      </c>
      <c r="N8" s="49" t="s">
        <v>188</v>
      </c>
      <c r="O8" s="49" t="s">
        <v>189</v>
      </c>
      <c r="P8" s="49" t="s">
        <v>190</v>
      </c>
      <c r="Q8" s="60" t="s">
        <v>191</v>
      </c>
      <c r="R8" s="49" t="s">
        <v>192</v>
      </c>
      <c r="S8" s="49" t="s">
        <v>193</v>
      </c>
      <c r="T8" s="71"/>
      <c r="U8" s="73"/>
    </row>
    <row r="9" spans="1:21" x14ac:dyDescent="0.15">
      <c r="A9" s="77"/>
      <c r="B9" s="78"/>
      <c r="C9" s="71"/>
      <c r="D9" s="60"/>
      <c r="E9" s="71"/>
      <c r="F9" s="71"/>
      <c r="G9" s="71"/>
      <c r="H9" s="71"/>
      <c r="I9" s="71"/>
      <c r="J9" s="71"/>
      <c r="K9" s="71"/>
      <c r="L9" s="71"/>
      <c r="M9" s="60"/>
      <c r="N9" s="71"/>
      <c r="O9" s="71"/>
      <c r="P9" s="71"/>
      <c r="Q9" s="71"/>
      <c r="R9" s="71"/>
      <c r="S9" s="71"/>
      <c r="T9" s="71"/>
      <c r="U9" s="73"/>
    </row>
    <row r="10" spans="1:21" x14ac:dyDescent="0.15">
      <c r="A10" s="77"/>
      <c r="B10" s="78"/>
      <c r="C10" s="71"/>
      <c r="D10" s="60"/>
      <c r="E10" s="71"/>
      <c r="F10" s="71"/>
      <c r="G10" s="71"/>
      <c r="H10" s="71"/>
      <c r="I10" s="71"/>
      <c r="J10" s="71"/>
      <c r="K10" s="71"/>
      <c r="L10" s="71"/>
      <c r="M10" s="60"/>
      <c r="N10" s="71"/>
      <c r="O10" s="71"/>
      <c r="P10" s="71"/>
      <c r="Q10" s="71"/>
      <c r="R10" s="71"/>
      <c r="S10" s="71"/>
      <c r="T10" s="71"/>
      <c r="U10" s="73"/>
    </row>
    <row r="11" spans="1:21" x14ac:dyDescent="0.15">
      <c r="A11" s="79" t="s">
        <v>194</v>
      </c>
      <c r="B11" s="80"/>
      <c r="C11" s="21"/>
      <c r="D11" s="21">
        <v>1</v>
      </c>
      <c r="E11" s="21">
        <v>2</v>
      </c>
      <c r="F11" s="21">
        <v>3</v>
      </c>
      <c r="G11" s="21">
        <v>4</v>
      </c>
      <c r="H11" s="21">
        <v>5</v>
      </c>
      <c r="I11" s="21">
        <v>6</v>
      </c>
      <c r="J11" s="21">
        <v>7</v>
      </c>
      <c r="K11" s="21">
        <v>8</v>
      </c>
      <c r="L11" s="21">
        <v>9</v>
      </c>
      <c r="M11" s="21">
        <v>10</v>
      </c>
      <c r="N11" s="21">
        <v>11</v>
      </c>
      <c r="O11" s="21">
        <v>12</v>
      </c>
      <c r="P11" s="21">
        <v>13</v>
      </c>
      <c r="Q11" s="21">
        <v>14</v>
      </c>
      <c r="R11" s="21">
        <v>15</v>
      </c>
      <c r="S11" s="21">
        <v>16</v>
      </c>
      <c r="T11" s="21">
        <v>17</v>
      </c>
      <c r="U11" s="74">
        <v>18</v>
      </c>
    </row>
    <row r="12" spans="1:21" x14ac:dyDescent="0.15">
      <c r="A12" s="75" t="s">
        <v>195</v>
      </c>
      <c r="B12" s="54"/>
      <c r="C12" s="21">
        <v>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6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36">
        <f>ROUND(SUM([1]所有者权益变动表!M12:T12),2)</f>
        <v>0</v>
      </c>
    </row>
    <row r="13" spans="1:21" x14ac:dyDescent="0.15">
      <c r="A13" s="75" t="s">
        <v>196</v>
      </c>
      <c r="B13" s="54"/>
      <c r="C13" s="21">
        <v>2</v>
      </c>
      <c r="D13" s="62" t="s">
        <v>123</v>
      </c>
      <c r="E13" s="62" t="s">
        <v>123</v>
      </c>
      <c r="F13" s="62" t="s">
        <v>123</v>
      </c>
      <c r="G13" s="62" t="s">
        <v>123</v>
      </c>
      <c r="H13" s="62" t="s">
        <v>123</v>
      </c>
      <c r="I13" s="62" t="s">
        <v>123</v>
      </c>
      <c r="J13" s="62" t="s">
        <v>123</v>
      </c>
      <c r="K13" s="62" t="s">
        <v>123</v>
      </c>
      <c r="L13" s="62" t="s">
        <v>123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36">
        <v>0</v>
      </c>
    </row>
    <row r="14" spans="1:21" x14ac:dyDescent="0.15">
      <c r="A14" s="75" t="s">
        <v>197</v>
      </c>
      <c r="B14" s="54"/>
      <c r="C14" s="21">
        <v>3</v>
      </c>
      <c r="D14" s="62" t="s">
        <v>123</v>
      </c>
      <c r="E14" s="62" t="s">
        <v>123</v>
      </c>
      <c r="F14" s="62" t="s">
        <v>123</v>
      </c>
      <c r="G14" s="62" t="s">
        <v>123</v>
      </c>
      <c r="H14" s="62" t="s">
        <v>123</v>
      </c>
      <c r="I14" s="62" t="s">
        <v>123</v>
      </c>
      <c r="J14" s="62" t="s">
        <v>123</v>
      </c>
      <c r="K14" s="62" t="s">
        <v>123</v>
      </c>
      <c r="L14" s="62" t="s">
        <v>123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36">
        <f>ROUND(SUM([1]所有者权益变动表!M14:T14),2)</f>
        <v>0</v>
      </c>
    </row>
    <row r="15" spans="1:21" x14ac:dyDescent="0.15">
      <c r="A15" s="75" t="s">
        <v>198</v>
      </c>
      <c r="B15" s="54"/>
      <c r="C15" s="21">
        <v>4</v>
      </c>
      <c r="D15" s="26">
        <f>ROUND([1]所有者权益变动表!D12,2)</f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f>ROUND(SUM([1]所有者权益变动表!M12:M14),2)</f>
        <v>0</v>
      </c>
      <c r="N15" s="26">
        <f>ROUND(SUM([1]所有者权益变动表!N12:N14),2)</f>
        <v>0</v>
      </c>
      <c r="O15" s="26">
        <f>ROUND(SUM([1]所有者权益变动表!O12:O14),2)</f>
        <v>0</v>
      </c>
      <c r="P15" s="26">
        <f>ROUND(SUM([1]所有者权益变动表!P12:P14),2)</f>
        <v>0</v>
      </c>
      <c r="Q15" s="26">
        <f>ROUND(SUM([1]所有者权益变动表!Q12:Q14),2)</f>
        <v>0</v>
      </c>
      <c r="R15" s="26">
        <f>ROUND(SUM([1]所有者权益变动表!R12:R14),2)</f>
        <v>0</v>
      </c>
      <c r="S15" s="26">
        <f>ROUND(SUM([1]所有者权益变动表!S12:S14),2)</f>
        <v>0</v>
      </c>
      <c r="T15" s="26">
        <f>ROUND(SUM([1]所有者权益变动表!T12:T14),2)</f>
        <v>0</v>
      </c>
      <c r="U15" s="36">
        <v>0</v>
      </c>
    </row>
    <row r="16" spans="1:21" ht="26.25" customHeight="1" x14ac:dyDescent="0.15">
      <c r="A16" s="75" t="s">
        <v>199</v>
      </c>
      <c r="B16" s="54"/>
      <c r="C16" s="21">
        <v>5</v>
      </c>
      <c r="D16" s="26">
        <f>ROUND([1]所有者权益变动表!D18+[1]所有者权益变动表!D25+[1]所有者权益变动表!D29+[1]所有者权益变动表!D34,2)</f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f>ROUND([1]所有者权益变动表!N18+[1]所有者权益变动表!N25+[1]所有者权益变动表!N29+[1]所有者权益变动表!N34,2)</f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36">
        <f>ROUND(SUM([1]所有者权益变动表!M16:T16),2)</f>
        <v>0</v>
      </c>
    </row>
    <row r="17" spans="1:21" x14ac:dyDescent="0.15">
      <c r="A17" s="75" t="s">
        <v>200</v>
      </c>
      <c r="B17" s="54"/>
      <c r="C17" s="21">
        <v>6</v>
      </c>
      <c r="D17" s="62" t="s">
        <v>123</v>
      </c>
      <c r="E17" s="62" t="s">
        <v>123</v>
      </c>
      <c r="F17" s="62" t="s">
        <v>123</v>
      </c>
      <c r="G17" s="62" t="s">
        <v>123</v>
      </c>
      <c r="H17" s="62" t="s">
        <v>123</v>
      </c>
      <c r="I17" s="24">
        <v>0</v>
      </c>
      <c r="J17" s="62" t="s">
        <v>123</v>
      </c>
      <c r="K17" s="24">
        <v>0</v>
      </c>
      <c r="L17" s="26">
        <v>0</v>
      </c>
      <c r="M17" s="62" t="s">
        <v>123</v>
      </c>
      <c r="N17" s="62" t="s">
        <v>123</v>
      </c>
      <c r="O17" s="62" t="s">
        <v>123</v>
      </c>
      <c r="P17" s="62" t="s">
        <v>123</v>
      </c>
      <c r="Q17" s="62" t="s">
        <v>123</v>
      </c>
      <c r="R17" s="24">
        <v>0</v>
      </c>
      <c r="S17" s="62" t="s">
        <v>123</v>
      </c>
      <c r="T17" s="24">
        <v>0</v>
      </c>
      <c r="U17" s="36">
        <v>0</v>
      </c>
    </row>
    <row r="18" spans="1:21" x14ac:dyDescent="0.15">
      <c r="A18" s="75" t="s">
        <v>201</v>
      </c>
      <c r="B18" s="54"/>
      <c r="C18" s="21">
        <v>7</v>
      </c>
      <c r="D18" s="24">
        <v>0</v>
      </c>
      <c r="E18" s="26">
        <v>0</v>
      </c>
      <c r="F18" s="24">
        <v>0</v>
      </c>
      <c r="G18" s="24">
        <v>0</v>
      </c>
      <c r="H18" s="24">
        <v>0</v>
      </c>
      <c r="I18" s="26">
        <f>ROUND([1]所有者权益变动表!I23,2)</f>
        <v>0</v>
      </c>
      <c r="J18" s="26">
        <f>ROUND(SUM([1]所有者权益变动表!J19:J23),2)</f>
        <v>0</v>
      </c>
      <c r="K18" s="26">
        <f>ROUND(SUM([1]所有者权益变动表!K19:K23),2)</f>
        <v>0</v>
      </c>
      <c r="L18" s="26">
        <v>0</v>
      </c>
      <c r="M18" s="24">
        <v>0</v>
      </c>
      <c r="N18" s="26">
        <v>0</v>
      </c>
      <c r="O18" s="24">
        <v>0</v>
      </c>
      <c r="P18" s="24">
        <v>0</v>
      </c>
      <c r="Q18" s="24">
        <v>0</v>
      </c>
      <c r="R18" s="26">
        <f>ROUND(R23,2)</f>
        <v>0</v>
      </c>
      <c r="S18" s="26">
        <f>ROUND(SUM([1]所有者权益变动表!S19:S23),2)</f>
        <v>0</v>
      </c>
      <c r="T18" s="26">
        <f>ROUND(SUM([1]所有者权益变动表!T19:T23),2)</f>
        <v>0</v>
      </c>
      <c r="U18" s="36">
        <f>ROUND(SUM([1]所有者权益变动表!M18:T18),2)</f>
        <v>0</v>
      </c>
    </row>
    <row r="19" spans="1:21" ht="30.75" customHeight="1" x14ac:dyDescent="0.15">
      <c r="A19" s="75" t="s">
        <v>202</v>
      </c>
      <c r="B19" s="54"/>
      <c r="C19" s="21">
        <v>8</v>
      </c>
      <c r="D19" s="62" t="s">
        <v>123</v>
      </c>
      <c r="E19" s="24">
        <v>0</v>
      </c>
      <c r="F19" s="62" t="s">
        <v>123</v>
      </c>
      <c r="G19" s="62" t="s">
        <v>123</v>
      </c>
      <c r="H19" s="62" t="s">
        <v>123</v>
      </c>
      <c r="I19" s="62" t="s">
        <v>123</v>
      </c>
      <c r="J19" s="24">
        <v>0</v>
      </c>
      <c r="K19" s="24">
        <v>0</v>
      </c>
      <c r="L19" s="26">
        <v>0</v>
      </c>
      <c r="M19" s="62" t="s">
        <v>123</v>
      </c>
      <c r="N19" s="24">
        <v>0</v>
      </c>
      <c r="O19" s="62" t="s">
        <v>123</v>
      </c>
      <c r="P19" s="62" t="s">
        <v>123</v>
      </c>
      <c r="Q19" s="62" t="s">
        <v>123</v>
      </c>
      <c r="R19" s="62" t="s">
        <v>123</v>
      </c>
      <c r="S19" s="24">
        <v>0</v>
      </c>
      <c r="T19" s="24">
        <v>0</v>
      </c>
      <c r="U19" s="36">
        <v>0</v>
      </c>
    </row>
    <row r="20" spans="1:21" ht="43.5" customHeight="1" x14ac:dyDescent="0.15">
      <c r="A20" s="75" t="s">
        <v>203</v>
      </c>
      <c r="B20" s="54"/>
      <c r="C20" s="21">
        <v>9</v>
      </c>
      <c r="D20" s="62" t="s">
        <v>123</v>
      </c>
      <c r="E20" s="24">
        <v>0</v>
      </c>
      <c r="F20" s="62" t="s">
        <v>123</v>
      </c>
      <c r="G20" s="62" t="s">
        <v>123</v>
      </c>
      <c r="H20" s="62" t="s">
        <v>123</v>
      </c>
      <c r="I20" s="62" t="s">
        <v>123</v>
      </c>
      <c r="J20" s="24">
        <v>0</v>
      </c>
      <c r="K20" s="24">
        <v>0</v>
      </c>
      <c r="L20" s="26">
        <v>0</v>
      </c>
      <c r="M20" s="62" t="s">
        <v>123</v>
      </c>
      <c r="N20" s="24">
        <v>0</v>
      </c>
      <c r="O20" s="62" t="s">
        <v>123</v>
      </c>
      <c r="P20" s="62" t="s">
        <v>123</v>
      </c>
      <c r="Q20" s="62" t="s">
        <v>123</v>
      </c>
      <c r="R20" s="62" t="s">
        <v>123</v>
      </c>
      <c r="S20" s="24">
        <v>0</v>
      </c>
      <c r="T20" s="24">
        <v>0</v>
      </c>
      <c r="U20" s="36">
        <f>ROUND(SUM([1]所有者权益变动表!M20:T20),2)</f>
        <v>0</v>
      </c>
    </row>
    <row r="21" spans="1:21" ht="27.75" customHeight="1" x14ac:dyDescent="0.15">
      <c r="A21" s="75" t="s">
        <v>204</v>
      </c>
      <c r="B21" s="54"/>
      <c r="C21" s="21">
        <v>10</v>
      </c>
      <c r="D21" s="62" t="s">
        <v>123</v>
      </c>
      <c r="E21" s="24">
        <v>0</v>
      </c>
      <c r="F21" s="62" t="s">
        <v>123</v>
      </c>
      <c r="G21" s="62" t="s">
        <v>123</v>
      </c>
      <c r="H21" s="62" t="s">
        <v>123</v>
      </c>
      <c r="I21" s="62" t="s">
        <v>123</v>
      </c>
      <c r="J21" s="24">
        <v>0</v>
      </c>
      <c r="K21" s="24">
        <v>0</v>
      </c>
      <c r="L21" s="26">
        <v>0</v>
      </c>
      <c r="M21" s="62" t="s">
        <v>123</v>
      </c>
      <c r="N21" s="24">
        <v>0</v>
      </c>
      <c r="O21" s="62" t="s">
        <v>123</v>
      </c>
      <c r="P21" s="62" t="s">
        <v>123</v>
      </c>
      <c r="Q21" s="62" t="s">
        <v>123</v>
      </c>
      <c r="R21" s="62" t="s">
        <v>123</v>
      </c>
      <c r="S21" s="24">
        <v>0</v>
      </c>
      <c r="T21" s="24">
        <v>0</v>
      </c>
      <c r="U21" s="36">
        <v>0</v>
      </c>
    </row>
    <row r="22" spans="1:21" x14ac:dyDescent="0.15">
      <c r="A22" s="75" t="s">
        <v>205</v>
      </c>
      <c r="B22" s="54"/>
      <c r="C22" s="21">
        <v>11</v>
      </c>
      <c r="D22" s="62" t="s">
        <v>123</v>
      </c>
      <c r="E22" s="62" t="s">
        <v>123</v>
      </c>
      <c r="F22" s="62" t="s">
        <v>123</v>
      </c>
      <c r="G22" s="62" t="s">
        <v>123</v>
      </c>
      <c r="H22" s="62" t="s">
        <v>123</v>
      </c>
      <c r="I22" s="62" t="s">
        <v>123</v>
      </c>
      <c r="J22" s="24">
        <v>0</v>
      </c>
      <c r="K22" s="24">
        <v>0</v>
      </c>
      <c r="L22" s="26">
        <v>0</v>
      </c>
      <c r="M22" s="62" t="s">
        <v>123</v>
      </c>
      <c r="N22" s="62" t="s">
        <v>123</v>
      </c>
      <c r="O22" s="62" t="s">
        <v>123</v>
      </c>
      <c r="P22" s="62" t="s">
        <v>123</v>
      </c>
      <c r="Q22" s="62" t="s">
        <v>123</v>
      </c>
      <c r="R22" s="62" t="s">
        <v>123</v>
      </c>
      <c r="S22" s="24">
        <v>0</v>
      </c>
      <c r="T22" s="24">
        <v>0</v>
      </c>
      <c r="U22" s="36">
        <f>ROUND(SUM([1]所有者权益变动表!M22:T22),2)</f>
        <v>0</v>
      </c>
    </row>
    <row r="23" spans="1:21" x14ac:dyDescent="0.15">
      <c r="A23" s="75" t="s">
        <v>206</v>
      </c>
      <c r="B23" s="54"/>
      <c r="C23" s="21">
        <v>12</v>
      </c>
      <c r="D23" s="62" t="s">
        <v>123</v>
      </c>
      <c r="E23" s="24">
        <v>0</v>
      </c>
      <c r="F23" s="62" t="s">
        <v>123</v>
      </c>
      <c r="G23" s="62" t="s">
        <v>123</v>
      </c>
      <c r="H23" s="62" t="s">
        <v>123</v>
      </c>
      <c r="I23" s="24">
        <v>0</v>
      </c>
      <c r="J23" s="24">
        <v>0</v>
      </c>
      <c r="K23" s="24">
        <v>0</v>
      </c>
      <c r="L23" s="26">
        <v>0</v>
      </c>
      <c r="M23" s="62" t="s">
        <v>123</v>
      </c>
      <c r="N23" s="24">
        <v>0</v>
      </c>
      <c r="O23" s="62" t="s">
        <v>123</v>
      </c>
      <c r="P23" s="62" t="s">
        <v>123</v>
      </c>
      <c r="Q23" s="62" t="s">
        <v>123</v>
      </c>
      <c r="R23" s="24">
        <v>0</v>
      </c>
      <c r="S23" s="24">
        <v>0</v>
      </c>
      <c r="T23" s="24">
        <v>0</v>
      </c>
      <c r="U23" s="36">
        <v>0</v>
      </c>
    </row>
    <row r="24" spans="1:21" x14ac:dyDescent="0.15">
      <c r="A24" s="75" t="s">
        <v>207</v>
      </c>
      <c r="B24" s="54"/>
      <c r="C24" s="21">
        <v>13</v>
      </c>
      <c r="D24" s="26">
        <f>ROUND([1]所有者权益变动表!D18,2)</f>
        <v>0</v>
      </c>
      <c r="E24" s="26">
        <v>0</v>
      </c>
      <c r="F24" s="26">
        <v>0</v>
      </c>
      <c r="G24" s="26">
        <f>ROUND([1]所有者权益变动表!G18,2)</f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f>ROUND([1]所有者权益变动表!M18,2)</f>
        <v>0</v>
      </c>
      <c r="N24" s="26">
        <f>ROUND([1]所有者权益变动表!N18,2)</f>
        <v>0</v>
      </c>
      <c r="O24" s="26">
        <v>0</v>
      </c>
      <c r="P24" s="26">
        <f>ROUND([1]所有者权益变动表!P18,2)</f>
        <v>0</v>
      </c>
      <c r="Q24" s="26">
        <v>0</v>
      </c>
      <c r="R24" s="26">
        <f>ROUND(SUM([1]所有者权益变动表!R17:R18),2)</f>
        <v>0</v>
      </c>
      <c r="S24" s="26">
        <v>0</v>
      </c>
      <c r="T24" s="26">
        <f>ROUND(SUM([1]所有者权益变动表!T17:T18),2)</f>
        <v>0</v>
      </c>
      <c r="U24" s="36">
        <f>ROUND(SUM([1]所有者权益变动表!M24:T24),2)</f>
        <v>0</v>
      </c>
    </row>
    <row r="25" spans="1:21" x14ac:dyDescent="0.15">
      <c r="A25" s="75" t="s">
        <v>208</v>
      </c>
      <c r="B25" s="54"/>
      <c r="C25" s="21">
        <v>14</v>
      </c>
      <c r="D25" s="26">
        <f>ROUND([1]所有者权益变动表!D26+[1]所有者权益变动表!D27+[1]所有者权益变动表!D28,2)</f>
        <v>0</v>
      </c>
      <c r="E25" s="26">
        <v>0</v>
      </c>
      <c r="F25" s="26">
        <f>ROUND([1]所有者权益变动表!F28,2)</f>
        <v>0</v>
      </c>
      <c r="G25" s="26">
        <f>ROUND([1]所有者权益变动表!G28,2)</f>
        <v>0</v>
      </c>
      <c r="H25" s="26">
        <f>ROUND([1]所有者权益变动表!H28,2)</f>
        <v>0</v>
      </c>
      <c r="I25" s="26">
        <f>ROUND([1]所有者权益变动表!I28,2)</f>
        <v>0</v>
      </c>
      <c r="J25" s="26">
        <f>ROUND([1]所有者权益变动表!J28,2)</f>
        <v>0</v>
      </c>
      <c r="K25" s="26">
        <f>ROUND(SUM([1]所有者权益变动表!K26:K28),2)</f>
        <v>0</v>
      </c>
      <c r="L25" s="26">
        <v>0</v>
      </c>
      <c r="M25" s="26">
        <f>ROUND(SUM([1]所有者权益变动表!M26:M28),2)</f>
        <v>0</v>
      </c>
      <c r="N25" s="26">
        <f>ROUND(SUM([1]所有者权益变动表!N26:N28),2)</f>
        <v>0</v>
      </c>
      <c r="O25" s="26">
        <f>ROUND(SUM([1]所有者权益变动表!O26:O28),2)</f>
        <v>0</v>
      </c>
      <c r="P25" s="26">
        <f>ROUND(SUM([1]所有者权益变动表!P26:P28),2)</f>
        <v>0</v>
      </c>
      <c r="Q25" s="26">
        <f>ROUND(SUM([1]所有者权益变动表!Q26:Q28),2)</f>
        <v>0</v>
      </c>
      <c r="R25" s="26">
        <f>ROUND(SUM([1]所有者权益变动表!R26:R28),2)</f>
        <v>0</v>
      </c>
      <c r="S25" s="26">
        <f>ROUND(SUM([1]所有者权益变动表!S26:S28),2)</f>
        <v>0</v>
      </c>
      <c r="T25" s="26">
        <f>ROUND(SUM([1]所有者权益变动表!T26:T28),2)</f>
        <v>0</v>
      </c>
      <c r="U25" s="36">
        <v>0</v>
      </c>
    </row>
    <row r="26" spans="1:21" x14ac:dyDescent="0.15">
      <c r="A26" s="75" t="s">
        <v>209</v>
      </c>
      <c r="B26" s="54"/>
      <c r="C26" s="21">
        <v>15</v>
      </c>
      <c r="D26" s="24">
        <v>0</v>
      </c>
      <c r="E26" s="24">
        <v>0</v>
      </c>
      <c r="F26" s="62" t="s">
        <v>123</v>
      </c>
      <c r="G26" s="62" t="s">
        <v>123</v>
      </c>
      <c r="H26" s="62" t="s">
        <v>123</v>
      </c>
      <c r="I26" s="62" t="s">
        <v>123</v>
      </c>
      <c r="J26" s="62" t="s">
        <v>123</v>
      </c>
      <c r="K26" s="24">
        <v>0</v>
      </c>
      <c r="L26" s="26">
        <v>0</v>
      </c>
      <c r="M26" s="24">
        <v>0</v>
      </c>
      <c r="N26" s="24">
        <v>0</v>
      </c>
      <c r="O26" s="62" t="s">
        <v>123</v>
      </c>
      <c r="P26" s="62" t="s">
        <v>123</v>
      </c>
      <c r="Q26" s="62" t="s">
        <v>123</v>
      </c>
      <c r="R26" s="62" t="s">
        <v>123</v>
      </c>
      <c r="S26" s="62" t="s">
        <v>123</v>
      </c>
      <c r="T26" s="24">
        <v>0</v>
      </c>
      <c r="U26" s="36">
        <f>ROUND(SUM([1]所有者权益变动表!M26:T26),2)</f>
        <v>0</v>
      </c>
    </row>
    <row r="27" spans="1:21" ht="27" customHeight="1" x14ac:dyDescent="0.15">
      <c r="A27" s="75" t="s">
        <v>210</v>
      </c>
      <c r="B27" s="54"/>
      <c r="C27" s="21">
        <v>16</v>
      </c>
      <c r="D27" s="24">
        <v>0</v>
      </c>
      <c r="E27" s="24">
        <v>0</v>
      </c>
      <c r="F27" s="62" t="s">
        <v>123</v>
      </c>
      <c r="G27" s="62" t="s">
        <v>123</v>
      </c>
      <c r="H27" s="62" t="s">
        <v>123</v>
      </c>
      <c r="I27" s="62" t="s">
        <v>123</v>
      </c>
      <c r="J27" s="62" t="s">
        <v>123</v>
      </c>
      <c r="K27" s="24">
        <v>0</v>
      </c>
      <c r="L27" s="26">
        <v>0</v>
      </c>
      <c r="M27" s="24">
        <v>0</v>
      </c>
      <c r="N27" s="24">
        <v>0</v>
      </c>
      <c r="O27" s="62" t="s">
        <v>123</v>
      </c>
      <c r="P27" s="62" t="s">
        <v>123</v>
      </c>
      <c r="Q27" s="62" t="s">
        <v>123</v>
      </c>
      <c r="R27" s="62" t="s">
        <v>123</v>
      </c>
      <c r="S27" s="62" t="s">
        <v>123</v>
      </c>
      <c r="T27" s="24">
        <v>0</v>
      </c>
      <c r="U27" s="36">
        <v>0</v>
      </c>
    </row>
    <row r="28" spans="1:21" x14ac:dyDescent="0.15">
      <c r="A28" s="75" t="s">
        <v>211</v>
      </c>
      <c r="B28" s="54"/>
      <c r="C28" s="21">
        <v>17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6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36">
        <f>ROUND(SUM([1]所有者权益变动表!M28:T28),2)</f>
        <v>0</v>
      </c>
    </row>
    <row r="29" spans="1:21" x14ac:dyDescent="0.15">
      <c r="A29" s="75" t="s">
        <v>212</v>
      </c>
      <c r="B29" s="54"/>
      <c r="C29" s="21">
        <v>18</v>
      </c>
      <c r="D29" s="24">
        <v>0</v>
      </c>
      <c r="E29" s="26">
        <v>0</v>
      </c>
      <c r="F29" s="26">
        <f>ROUND([1]所有者权益变动表!F33,2)</f>
        <v>0</v>
      </c>
      <c r="G29" s="26">
        <v>0</v>
      </c>
      <c r="H29" s="26">
        <v>0</v>
      </c>
      <c r="I29" s="26">
        <f>ROUND(SUM([1]所有者权益变动表!I30:I33),2)</f>
        <v>0</v>
      </c>
      <c r="J29" s="26">
        <f>ROUND([1]所有者权益变动表!J33,2)</f>
        <v>0</v>
      </c>
      <c r="K29" s="26">
        <f>ROUND(SUM([1]所有者权益变动表!K32:K33),2)</f>
        <v>0</v>
      </c>
      <c r="L29" s="26">
        <v>0</v>
      </c>
      <c r="M29" s="24">
        <v>0</v>
      </c>
      <c r="N29" s="26">
        <f>ROUND(SUM([1]所有者权益变动表!N30:N33),2)</f>
        <v>0</v>
      </c>
      <c r="O29" s="26">
        <f>ROUND(SUM([1]所有者权益变动表!O30:O33),2)</f>
        <v>0</v>
      </c>
      <c r="P29" s="26">
        <f>ROUND(SUM([1]所有者权益变动表!P30:P33),2)</f>
        <v>0</v>
      </c>
      <c r="Q29" s="26">
        <f>ROUND(SUM([1]所有者权益变动表!Q30:Q33),2)</f>
        <v>0</v>
      </c>
      <c r="R29" s="26">
        <f>ROUND(SUM([1]所有者权益变动表!R30:R33),2)</f>
        <v>0</v>
      </c>
      <c r="S29" s="26">
        <f>ROUND(SUM([1]所有者权益变动表!S30:S33),2)</f>
        <v>0</v>
      </c>
      <c r="T29" s="26">
        <f>ROUND(SUM([1]所有者权益变动表!T30:T33),2)</f>
        <v>0</v>
      </c>
      <c r="U29" s="36">
        <v>0</v>
      </c>
    </row>
    <row r="30" spans="1:21" x14ac:dyDescent="0.15">
      <c r="A30" s="75" t="s">
        <v>213</v>
      </c>
      <c r="B30" s="54"/>
      <c r="C30" s="21">
        <v>19</v>
      </c>
      <c r="D30" s="62" t="s">
        <v>123</v>
      </c>
      <c r="E30" s="62" t="s">
        <v>123</v>
      </c>
      <c r="F30" s="62" t="s">
        <v>123</v>
      </c>
      <c r="G30" s="24">
        <v>0</v>
      </c>
      <c r="H30" s="62" t="s">
        <v>123</v>
      </c>
      <c r="I30" s="24">
        <v>0</v>
      </c>
      <c r="J30" s="62" t="s">
        <v>123</v>
      </c>
      <c r="K30" s="62" t="s">
        <v>123</v>
      </c>
      <c r="L30" s="26">
        <v>0</v>
      </c>
      <c r="M30" s="62" t="s">
        <v>123</v>
      </c>
      <c r="N30" s="62" t="s">
        <v>123</v>
      </c>
      <c r="O30" s="62" t="s">
        <v>123</v>
      </c>
      <c r="P30" s="24">
        <v>0</v>
      </c>
      <c r="Q30" s="62" t="s">
        <v>123</v>
      </c>
      <c r="R30" s="24">
        <v>0</v>
      </c>
      <c r="S30" s="62" t="s">
        <v>123</v>
      </c>
      <c r="T30" s="62" t="s">
        <v>123</v>
      </c>
      <c r="U30" s="36">
        <f>ROUND(SUM([1]所有者权益变动表!M30:T30),2)</f>
        <v>0</v>
      </c>
    </row>
    <row r="31" spans="1:21" x14ac:dyDescent="0.15">
      <c r="A31" s="75" t="s">
        <v>214</v>
      </c>
      <c r="B31" s="54"/>
      <c r="C31" s="21">
        <v>20</v>
      </c>
      <c r="D31" s="62" t="s">
        <v>123</v>
      </c>
      <c r="E31" s="62" t="s">
        <v>123</v>
      </c>
      <c r="F31" s="62" t="s">
        <v>123</v>
      </c>
      <c r="G31" s="62" t="s">
        <v>123</v>
      </c>
      <c r="H31" s="24">
        <v>0</v>
      </c>
      <c r="I31" s="24">
        <v>0</v>
      </c>
      <c r="J31" s="62" t="s">
        <v>123</v>
      </c>
      <c r="K31" s="62" t="s">
        <v>123</v>
      </c>
      <c r="L31" s="26">
        <v>0</v>
      </c>
      <c r="M31" s="62" t="s">
        <v>123</v>
      </c>
      <c r="N31" s="62" t="s">
        <v>123</v>
      </c>
      <c r="O31" s="62" t="s">
        <v>123</v>
      </c>
      <c r="P31" s="62" t="s">
        <v>123</v>
      </c>
      <c r="Q31" s="24">
        <v>0</v>
      </c>
      <c r="R31" s="24">
        <v>0</v>
      </c>
      <c r="S31" s="62" t="s">
        <v>123</v>
      </c>
      <c r="T31" s="62" t="s">
        <v>123</v>
      </c>
      <c r="U31" s="36">
        <v>0</v>
      </c>
    </row>
    <row r="32" spans="1:21" x14ac:dyDescent="0.15">
      <c r="A32" s="75" t="s">
        <v>215</v>
      </c>
      <c r="B32" s="54"/>
      <c r="C32" s="21">
        <v>21</v>
      </c>
      <c r="D32" s="62" t="s">
        <v>123</v>
      </c>
      <c r="E32" s="62" t="s">
        <v>123</v>
      </c>
      <c r="F32" s="62" t="s">
        <v>123</v>
      </c>
      <c r="G32" s="62" t="s">
        <v>123</v>
      </c>
      <c r="H32" s="62" t="s">
        <v>123</v>
      </c>
      <c r="I32" s="24">
        <v>0</v>
      </c>
      <c r="J32" s="62" t="s">
        <v>123</v>
      </c>
      <c r="K32" s="24">
        <v>0</v>
      </c>
      <c r="L32" s="26">
        <v>0</v>
      </c>
      <c r="M32" s="62" t="s">
        <v>123</v>
      </c>
      <c r="N32" s="62" t="s">
        <v>123</v>
      </c>
      <c r="O32" s="62" t="s">
        <v>123</v>
      </c>
      <c r="P32" s="62" t="s">
        <v>123</v>
      </c>
      <c r="Q32" s="62" t="s">
        <v>123</v>
      </c>
      <c r="R32" s="24">
        <v>0</v>
      </c>
      <c r="S32" s="62" t="s">
        <v>123</v>
      </c>
      <c r="T32" s="24">
        <v>0</v>
      </c>
      <c r="U32" s="36">
        <f>ROUND(SUM([1]所有者权益变动表!M32:T32),2)</f>
        <v>0</v>
      </c>
    </row>
    <row r="33" spans="1:21" x14ac:dyDescent="0.15">
      <c r="A33" s="75" t="s">
        <v>216</v>
      </c>
      <c r="B33" s="54"/>
      <c r="C33" s="21">
        <v>22</v>
      </c>
      <c r="D33" s="62" t="s">
        <v>123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6">
        <v>0</v>
      </c>
      <c r="M33" s="62" t="s">
        <v>123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36">
        <v>0</v>
      </c>
    </row>
    <row r="34" spans="1:21" x14ac:dyDescent="0.15">
      <c r="A34" s="75" t="s">
        <v>217</v>
      </c>
      <c r="B34" s="54"/>
      <c r="C34" s="21">
        <v>23</v>
      </c>
      <c r="D34" s="26">
        <f>ROUND([1]所有者权益变动表!D35+[1]所有者权益变动表!D36+[1]所有者权益变动表!D39,2)</f>
        <v>0</v>
      </c>
      <c r="E34" s="26">
        <f>ROUND(E35+E39,2)</f>
        <v>0</v>
      </c>
      <c r="F34" s="26">
        <f t="shared" ref="F34:K34" si="0">ROUND(F39,2)</f>
        <v>0</v>
      </c>
      <c r="G34" s="26">
        <f>ROUND(G36+G37+G39,2)</f>
        <v>0</v>
      </c>
      <c r="H34" s="26">
        <f>ROUND(H38+H39,2)</f>
        <v>0</v>
      </c>
      <c r="I34" s="26">
        <f>ROUND(I37+I38+I39,2)</f>
        <v>0</v>
      </c>
      <c r="J34" s="26">
        <f t="shared" si="0"/>
        <v>0</v>
      </c>
      <c r="K34" s="26">
        <f t="shared" si="0"/>
        <v>0</v>
      </c>
      <c r="L34" s="26">
        <v>0</v>
      </c>
      <c r="M34" s="26">
        <f>ROUND(SUM([1]所有者权益变动表!M35:M39),2)</f>
        <v>0</v>
      </c>
      <c r="N34" s="26">
        <v>0</v>
      </c>
      <c r="O34" s="26">
        <f>ROUND(SUM([1]所有者权益变动表!O35:O39),2)</f>
        <v>0</v>
      </c>
      <c r="P34" s="26">
        <f>ROUND(SUM([1]所有者权益变动表!P35:P39),2)</f>
        <v>0</v>
      </c>
      <c r="Q34" s="26">
        <f>ROUND(SUM([1]所有者权益变动表!Q35:Q39),2)</f>
        <v>0</v>
      </c>
      <c r="R34" s="26">
        <f>ROUND(SUM([1]所有者权益变动表!R35:R39),2)</f>
        <v>0</v>
      </c>
      <c r="S34" s="26">
        <f>ROUND(SUM([1]所有者权益变动表!S35:S39),2)</f>
        <v>0</v>
      </c>
      <c r="T34" s="26">
        <f>ROUND(SUM([1]所有者权益变动表!T35:T39),2)</f>
        <v>0</v>
      </c>
      <c r="U34" s="36">
        <f>ROUND(SUM([1]所有者权益变动表!M34:T34),2)</f>
        <v>0</v>
      </c>
    </row>
    <row r="35" spans="1:21" ht="27" customHeight="1" x14ac:dyDescent="0.15">
      <c r="A35" s="75" t="s">
        <v>218</v>
      </c>
      <c r="B35" s="54"/>
      <c r="C35" s="21">
        <v>24</v>
      </c>
      <c r="D35" s="24">
        <v>0</v>
      </c>
      <c r="E35" s="24">
        <v>0</v>
      </c>
      <c r="F35" s="62" t="s">
        <v>123</v>
      </c>
      <c r="G35" s="62" t="s">
        <v>123</v>
      </c>
      <c r="H35" s="62" t="s">
        <v>123</v>
      </c>
      <c r="I35" s="62" t="s">
        <v>123</v>
      </c>
      <c r="J35" s="62" t="s">
        <v>123</v>
      </c>
      <c r="K35" s="62" t="s">
        <v>123</v>
      </c>
      <c r="L35" s="26">
        <v>0</v>
      </c>
      <c r="M35" s="24">
        <v>0</v>
      </c>
      <c r="N35" s="24">
        <v>0</v>
      </c>
      <c r="O35" s="62" t="s">
        <v>123</v>
      </c>
      <c r="P35" s="62" t="s">
        <v>123</v>
      </c>
      <c r="Q35" s="62" t="s">
        <v>123</v>
      </c>
      <c r="R35" s="62" t="s">
        <v>123</v>
      </c>
      <c r="S35" s="62" t="s">
        <v>123</v>
      </c>
      <c r="T35" s="62" t="s">
        <v>123</v>
      </c>
      <c r="U35" s="36">
        <v>0</v>
      </c>
    </row>
    <row r="36" spans="1:21" ht="27" customHeight="1" x14ac:dyDescent="0.15">
      <c r="A36" s="75" t="s">
        <v>219</v>
      </c>
      <c r="B36" s="54"/>
      <c r="C36" s="21">
        <v>25</v>
      </c>
      <c r="D36" s="24">
        <v>0</v>
      </c>
      <c r="E36" s="62" t="s">
        <v>123</v>
      </c>
      <c r="F36" s="62" t="s">
        <v>123</v>
      </c>
      <c r="G36" s="24">
        <v>0</v>
      </c>
      <c r="H36" s="62" t="s">
        <v>123</v>
      </c>
      <c r="I36" s="62" t="s">
        <v>123</v>
      </c>
      <c r="J36" s="62" t="s">
        <v>123</v>
      </c>
      <c r="K36" s="62" t="s">
        <v>123</v>
      </c>
      <c r="L36" s="26">
        <v>0</v>
      </c>
      <c r="M36" s="24">
        <v>0</v>
      </c>
      <c r="N36" s="62" t="s">
        <v>123</v>
      </c>
      <c r="O36" s="62" t="s">
        <v>123</v>
      </c>
      <c r="P36" s="24">
        <v>0</v>
      </c>
      <c r="Q36" s="62" t="s">
        <v>123</v>
      </c>
      <c r="R36" s="62" t="s">
        <v>123</v>
      </c>
      <c r="S36" s="62" t="s">
        <v>123</v>
      </c>
      <c r="T36" s="62" t="s">
        <v>123</v>
      </c>
      <c r="U36" s="36">
        <f>ROUND(SUM([1]所有者权益变动表!M36:T36),2)</f>
        <v>0</v>
      </c>
    </row>
    <row r="37" spans="1:21" x14ac:dyDescent="0.15">
      <c r="A37" s="75" t="s">
        <v>220</v>
      </c>
      <c r="B37" s="54"/>
      <c r="C37" s="21">
        <v>26</v>
      </c>
      <c r="D37" s="62" t="s">
        <v>123</v>
      </c>
      <c r="E37" s="62" t="s">
        <v>123</v>
      </c>
      <c r="F37" s="62" t="s">
        <v>123</v>
      </c>
      <c r="G37" s="24">
        <v>0</v>
      </c>
      <c r="H37" s="62" t="s">
        <v>123</v>
      </c>
      <c r="I37" s="24">
        <v>0</v>
      </c>
      <c r="J37" s="62" t="s">
        <v>123</v>
      </c>
      <c r="K37" s="62" t="s">
        <v>123</v>
      </c>
      <c r="L37" s="26">
        <v>0</v>
      </c>
      <c r="M37" s="62" t="s">
        <v>123</v>
      </c>
      <c r="N37" s="62" t="s">
        <v>123</v>
      </c>
      <c r="O37" s="62" t="s">
        <v>123</v>
      </c>
      <c r="P37" s="24">
        <v>0</v>
      </c>
      <c r="Q37" s="62" t="s">
        <v>123</v>
      </c>
      <c r="R37" s="24">
        <v>0</v>
      </c>
      <c r="S37" s="62" t="s">
        <v>123</v>
      </c>
      <c r="T37" s="62" t="s">
        <v>123</v>
      </c>
      <c r="U37" s="36">
        <v>0</v>
      </c>
    </row>
    <row r="38" spans="1:21" x14ac:dyDescent="0.15">
      <c r="A38" s="75" t="s">
        <v>221</v>
      </c>
      <c r="B38" s="54"/>
      <c r="C38" s="21">
        <v>27</v>
      </c>
      <c r="D38" s="62" t="s">
        <v>123</v>
      </c>
      <c r="E38" s="62" t="s">
        <v>123</v>
      </c>
      <c r="F38" s="62" t="s">
        <v>123</v>
      </c>
      <c r="G38" s="62" t="s">
        <v>123</v>
      </c>
      <c r="H38" s="24">
        <v>0</v>
      </c>
      <c r="I38" s="24">
        <v>0</v>
      </c>
      <c r="J38" s="62" t="s">
        <v>123</v>
      </c>
      <c r="K38" s="62" t="s">
        <v>123</v>
      </c>
      <c r="L38" s="26">
        <v>0</v>
      </c>
      <c r="M38" s="62" t="s">
        <v>123</v>
      </c>
      <c r="N38" s="62" t="s">
        <v>123</v>
      </c>
      <c r="O38" s="62" t="s">
        <v>123</v>
      </c>
      <c r="P38" s="62" t="s">
        <v>123</v>
      </c>
      <c r="Q38" s="24">
        <v>0</v>
      </c>
      <c r="R38" s="24">
        <v>0</v>
      </c>
      <c r="S38" s="62" t="s">
        <v>123</v>
      </c>
      <c r="T38" s="62" t="s">
        <v>123</v>
      </c>
      <c r="U38" s="36">
        <f>ROUND(SUM([1]所有者权益变动表!M38:T38),2)</f>
        <v>0</v>
      </c>
    </row>
    <row r="39" spans="1:21" x14ac:dyDescent="0.15">
      <c r="A39" s="75" t="s">
        <v>206</v>
      </c>
      <c r="B39" s="54"/>
      <c r="C39" s="21">
        <v>28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6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36">
        <v>0</v>
      </c>
    </row>
    <row r="40" spans="1:21" ht="14.25" thickBot="1" x14ac:dyDescent="0.2">
      <c r="A40" s="81" t="s">
        <v>222</v>
      </c>
      <c r="B40" s="56"/>
      <c r="C40" s="37">
        <v>29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</row>
  </sheetData>
  <mergeCells count="64">
    <mergeCell ref="A39:B39"/>
    <mergeCell ref="A40:B40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R8:R10"/>
    <mergeCell ref="S8:S10"/>
    <mergeCell ref="A11:B11"/>
    <mergeCell ref="A12:B12"/>
    <mergeCell ref="A13:B13"/>
    <mergeCell ref="A14:B14"/>
    <mergeCell ref="J8:J10"/>
    <mergeCell ref="M8:M10"/>
    <mergeCell ref="N8:N10"/>
    <mergeCell ref="O8:O10"/>
    <mergeCell ref="P8:P10"/>
    <mergeCell ref="Q8:Q10"/>
    <mergeCell ref="D8:D10"/>
    <mergeCell ref="E8:E10"/>
    <mergeCell ref="F8:F10"/>
    <mergeCell ref="G8:G10"/>
    <mergeCell ref="H8:H10"/>
    <mergeCell ref="I8:I10"/>
    <mergeCell ref="A6:B10"/>
    <mergeCell ref="C6:C10"/>
    <mergeCell ref="D6:L6"/>
    <mergeCell ref="M6:U6"/>
    <mergeCell ref="D7:J7"/>
    <mergeCell ref="K7:K10"/>
    <mergeCell ref="L7:L10"/>
    <mergeCell ref="M7:S7"/>
    <mergeCell ref="T7:T10"/>
    <mergeCell ref="U7:U10"/>
    <mergeCell ref="A3:U3"/>
    <mergeCell ref="B4:L4"/>
    <mergeCell ref="M4:N4"/>
    <mergeCell ref="O4:S4"/>
    <mergeCell ref="T4:U4"/>
    <mergeCell ref="B5:L5"/>
    <mergeCell ref="M5:N5"/>
    <mergeCell ref="O5:P5"/>
    <mergeCell ref="R5:S5"/>
    <mergeCell ref="T5:U5"/>
  </mergeCells>
  <phoneticPr fontId="1" type="noConversion"/>
  <dataValidations count="2">
    <dataValidation type="decimal" showInputMessage="1" showErrorMessage="1" error="只能输入数值！" sqref="L23 K32 J33:K33 J39:K39">
      <formula1>-9999999999999</formula1>
      <formula2>9999999999999</formula2>
    </dataValidation>
    <dataValidation type="decimal" showInputMessage="1" showErrorMessage="1" error="不能为空，默认赋值0.00" sqref="D12:K12 I17 K17 R17 T17 D18 F18:H18 M18 O18:Q18 E23 I23:K23 N23 R23:T23 M25:N27 F28:J28 M28:T28 D29 M29 G30 P30 R30 H31 Q31:R31 E33:H33 N33:Q33 S33 D35:E35 N35 D36 G36:G37 P36:P37 H38 D39:I39 M39:P39 S39:T39 E19:E21 I30:I33 I37:I38 K26:K28 M35:M36 N19:N21 Q38:Q39 R32:R33 R37:R39 T26:T27 T32:T33 D26:E28 M12:T14 J19:K22 S19:T22">
      <formula1>-9999999999999</formula1>
      <formula2>9999999999999</formula2>
    </dataValidation>
  </dataValidations>
  <pageMargins left="0.38" right="0.2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资产负债表</vt:lpstr>
      <vt:lpstr>利润表</vt:lpstr>
      <vt:lpstr>现金流量表</vt:lpstr>
      <vt:lpstr>所有者权益变动表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2021-03-01T09:28:32Z</dcterms:modified>
</cp:coreProperties>
</file>